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sipponen/Dropbox/Case FIBA/FIBA ARCHIVE 2019/FIBA ARCHIVE 1Q-2019/Stats - 2017 and 2018 excels/"/>
    </mc:Choice>
  </mc:AlternateContent>
  <xr:revisionPtr revIDLastSave="0" documentId="13_ncr:1_{F231A99E-EE82-D743-9F07-E59EF193BC1A}" xr6:coauthVersionLast="40" xr6:coauthVersionMax="40" xr10:uidLastSave="{00000000-0000-0000-0000-000000000000}"/>
  <bookViews>
    <workbookView xWindow="460" yWindow="-28280" windowWidth="29600" windowHeight="12880" xr2:uid="{00000000-000D-0000-FFFF-FFFF00000000}"/>
  </bookViews>
  <sheets>
    <sheet name="Team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56" i="1" l="1"/>
  <c r="AK54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  <c r="AN55" i="1"/>
  <c r="AJ54" i="1" s="1"/>
  <c r="AH54" i="1"/>
  <c r="AF54" i="1"/>
  <c r="AD54" i="1"/>
  <c r="Z54" i="1"/>
  <c r="L54" i="1"/>
  <c r="O54" i="1"/>
  <c r="R54" i="1"/>
  <c r="I54" i="1"/>
  <c r="E54" i="1"/>
  <c r="D54" i="1"/>
  <c r="AI54" i="1" l="1"/>
</calcChain>
</file>

<file path=xl/sharedStrings.xml><?xml version="1.0" encoding="utf-8"?>
<sst xmlns="http://schemas.openxmlformats.org/spreadsheetml/2006/main" count="128" uniqueCount="91">
  <si>
    <t>Team</t>
  </si>
  <si>
    <t>GP</t>
  </si>
  <si>
    <t>PTS</t>
  </si>
  <si>
    <t>PTSPG</t>
  </si>
  <si>
    <t>SEFF</t>
  </si>
  <si>
    <t>SVAL</t>
  </si>
  <si>
    <t>WBL</t>
  </si>
  <si>
    <t>HGL</t>
  </si>
  <si>
    <t>HGLPG</t>
  </si>
  <si>
    <t>FTA</t>
  </si>
  <si>
    <t>FTES</t>
  </si>
  <si>
    <t>DNK</t>
  </si>
  <si>
    <t>BS</t>
  </si>
  <si>
    <t>KAS</t>
  </si>
  <si>
    <t>BZR</t>
  </si>
  <si>
    <t>DRV</t>
  </si>
  <si>
    <t>REB</t>
  </si>
  <si>
    <t>REBPG</t>
  </si>
  <si>
    <t>OREB</t>
  </si>
  <si>
    <t>DREB</t>
  </si>
  <si>
    <t>TO</t>
  </si>
  <si>
    <t>TOPG</t>
  </si>
  <si>
    <t>TF</t>
  </si>
  <si>
    <t>TFPG</t>
  </si>
  <si>
    <t>TFA</t>
  </si>
  <si>
    <t>TFAPG</t>
  </si>
  <si>
    <t>POSPG</t>
  </si>
  <si>
    <t>Liman</t>
  </si>
  <si>
    <t>Ralja</t>
  </si>
  <si>
    <t>Novi Sad</t>
  </si>
  <si>
    <t>Kranj</t>
  </si>
  <si>
    <t>Riga</t>
  </si>
  <si>
    <t>Belgrade</t>
  </si>
  <si>
    <t>Amsterdam</t>
  </si>
  <si>
    <t>Humpolec</t>
  </si>
  <si>
    <t>Delhi</t>
  </si>
  <si>
    <t>Dongguan</t>
  </si>
  <si>
    <t>Piran</t>
  </si>
  <si>
    <t>Zemun</t>
  </si>
  <si>
    <t>Ljubljana</t>
  </si>
  <si>
    <t>Princeton</t>
  </si>
  <si>
    <t>The Hague</t>
  </si>
  <si>
    <t>Ulaanbaatar</t>
  </si>
  <si>
    <t>Moscow</t>
  </si>
  <si>
    <t>Saskatoon</t>
  </si>
  <si>
    <t>Tachikawa</t>
  </si>
  <si>
    <t>Beijing West</t>
  </si>
  <si>
    <t>Lausanne</t>
  </si>
  <si>
    <t>Vitez</t>
  </si>
  <si>
    <t>Gdańsk</t>
  </si>
  <si>
    <t>Gagarin</t>
  </si>
  <si>
    <t>Sâo Paulo DC</t>
  </si>
  <si>
    <t>NY Harlem</t>
  </si>
  <si>
    <t>Ponce</t>
  </si>
  <si>
    <t>Rio Janeiro</t>
  </si>
  <si>
    <t>Budapest</t>
  </si>
  <si>
    <t>Vrbas</t>
  </si>
  <si>
    <t>Kragujevac</t>
  </si>
  <si>
    <t>Okayama</t>
  </si>
  <si>
    <t>Auckland</t>
  </si>
  <si>
    <t>Melbourne</t>
  </si>
  <si>
    <t>Gangnam</t>
  </si>
  <si>
    <t>Chongqing</t>
  </si>
  <si>
    <t>Wukesong</t>
  </si>
  <si>
    <t>Dongan</t>
  </si>
  <si>
    <t>North Jakarta</t>
  </si>
  <si>
    <t>Kaunas</t>
  </si>
  <si>
    <t>Nice</t>
  </si>
  <si>
    <t>Old Montreal</t>
  </si>
  <si>
    <t>Winnipeg</t>
  </si>
  <si>
    <t>Minnesota</t>
  </si>
  <si>
    <t>Montreal</t>
  </si>
  <si>
    <t>Marienbad</t>
  </si>
  <si>
    <t>Brno</t>
  </si>
  <si>
    <t>Hyderabad</t>
  </si>
  <si>
    <t>Bangalore</t>
  </si>
  <si>
    <t>Bahía Blanca</t>
  </si>
  <si>
    <t>Villa Maria</t>
  </si>
  <si>
    <t>TOTALS</t>
  </si>
  <si>
    <t>FT-%</t>
  </si>
  <si>
    <t>1PTM</t>
  </si>
  <si>
    <t>1PTA</t>
  </si>
  <si>
    <t>1PT-%</t>
  </si>
  <si>
    <t>2PTM</t>
  </si>
  <si>
    <t>2PTA</t>
  </si>
  <si>
    <t>2PT-%</t>
  </si>
  <si>
    <t>FTM</t>
  </si>
  <si>
    <t>2PTA/POS</t>
  </si>
  <si>
    <t>Total POS</t>
  </si>
  <si>
    <t>2PTA/FG</t>
  </si>
  <si>
    <t>TO-%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</si>
</sst>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16" fillId="33" borderId="0" xfId="0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2" fontId="16" fillId="33" borderId="0" xfId="0" applyNumberFormat="1" applyFont="1" applyFill="1" applyAlignment="1">
      <alignment wrapText="1"/>
    </xf>
    <xf numFmtId="1" fontId="16" fillId="33" borderId="0" xfId="0" applyNumberFormat="1" applyFont="1" applyFill="1" applyAlignment="1">
      <alignment wrapText="1"/>
    </xf>
    <xf numFmtId="1" fontId="0" fillId="0" borderId="0" xfId="0" applyNumberFormat="1" applyFont="1" applyAlignment="1">
      <alignment wrapText="1"/>
    </xf>
    <xf numFmtId="2" fontId="0" fillId="0" borderId="0" xfId="0" applyNumberFormat="1"/>
    <xf numFmtId="2" fontId="16" fillId="33" borderId="0" xfId="0" applyNumberFormat="1" applyFont="1" applyFill="1" applyAlignment="1">
      <alignment horizontal="right" wrapText="1"/>
    </xf>
    <xf numFmtId="2" fontId="0" fillId="33" borderId="0" xfId="0" applyNumberFormat="1" applyFill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6"/>
  <sheetViews>
    <sheetView tabSelected="1" topLeftCell="A34" zoomScaleNormal="100" workbookViewId="0">
      <selection activeCell="A58" sqref="A58"/>
    </sheetView>
  </sheetViews>
  <sheetFormatPr baseColWidth="10" defaultRowHeight="15" x14ac:dyDescent="0.2"/>
  <cols>
    <col min="1" max="1" width="11.5" bestFit="1" customWidth="1"/>
    <col min="2" max="2" width="4" bestFit="1" customWidth="1"/>
    <col min="3" max="3" width="5" bestFit="1" customWidth="1"/>
    <col min="4" max="4" width="6.83203125" customWidth="1"/>
    <col min="5" max="5" width="7.1640625" customWidth="1"/>
    <col min="6" max="6" width="6.5" bestFit="1" customWidth="1"/>
    <col min="7" max="7" width="4.5" bestFit="1" customWidth="1"/>
    <col min="8" max="8" width="5" bestFit="1" customWidth="1"/>
    <col min="9" max="9" width="6.6640625" customWidth="1"/>
    <col min="10" max="10" width="5.83203125" customWidth="1"/>
    <col min="11" max="11" width="5" bestFit="1" customWidth="1"/>
    <col min="12" max="12" width="7.33203125" customWidth="1"/>
    <col min="13" max="13" width="6.33203125" customWidth="1"/>
    <col min="14" max="14" width="5" bestFit="1" customWidth="1"/>
    <col min="15" max="15" width="6" customWidth="1"/>
    <col min="16" max="16" width="5.83203125" customWidth="1"/>
    <col min="17" max="17" width="5" bestFit="1" customWidth="1"/>
    <col min="18" max="18" width="5.5" customWidth="1"/>
    <col min="19" max="19" width="4.5" bestFit="1" customWidth="1"/>
    <col min="20" max="20" width="4.33203125" bestFit="1" customWidth="1"/>
    <col min="21" max="21" width="4" bestFit="1" customWidth="1"/>
    <col min="22" max="22" width="5" bestFit="1" customWidth="1"/>
    <col min="23" max="23" width="3.83203125" bestFit="1" customWidth="1"/>
    <col min="24" max="24" width="4.1640625" bestFit="1" customWidth="1"/>
    <col min="25" max="25" width="5" bestFit="1" customWidth="1"/>
    <col min="26" max="26" width="6.33203125" customWidth="1"/>
    <col min="27" max="27" width="5.1640625" bestFit="1" customWidth="1"/>
    <col min="28" max="29" width="5" bestFit="1" customWidth="1"/>
    <col min="30" max="30" width="6.5" customWidth="1"/>
    <col min="31" max="31" width="5" bestFit="1" customWidth="1"/>
    <col min="32" max="32" width="6.83203125" customWidth="1"/>
    <col min="33" max="33" width="5" bestFit="1" customWidth="1"/>
    <col min="34" max="34" width="6.33203125" customWidth="1"/>
    <col min="35" max="35" width="7.33203125" customWidth="1"/>
    <col min="36" max="37" width="9" customWidth="1"/>
    <col min="38" max="38" width="3" customWidth="1"/>
  </cols>
  <sheetData>
    <row r="1" spans="1:37" ht="3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80</v>
      </c>
      <c r="K1" s="1" t="s">
        <v>81</v>
      </c>
      <c r="L1" s="1" t="s">
        <v>82</v>
      </c>
      <c r="M1" s="1" t="s">
        <v>83</v>
      </c>
      <c r="N1" s="1" t="s">
        <v>84</v>
      </c>
      <c r="O1" s="1" t="s">
        <v>85</v>
      </c>
      <c r="P1" s="1" t="s">
        <v>86</v>
      </c>
      <c r="Q1" s="1" t="s">
        <v>9</v>
      </c>
      <c r="R1" s="1" t="s">
        <v>79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87</v>
      </c>
      <c r="AK1" s="1" t="s">
        <v>89</v>
      </c>
    </row>
    <row r="2" spans="1:37" ht="16" x14ac:dyDescent="0.2">
      <c r="A2" s="2" t="s">
        <v>27</v>
      </c>
      <c r="B2" s="2">
        <v>40</v>
      </c>
      <c r="C2" s="2">
        <v>783</v>
      </c>
      <c r="D2" s="3">
        <v>19.574999999999999</v>
      </c>
      <c r="E2" s="4">
        <v>0.6</v>
      </c>
      <c r="F2" s="2">
        <v>469.8</v>
      </c>
      <c r="G2" s="2">
        <v>22</v>
      </c>
      <c r="H2" s="2">
        <v>336</v>
      </c>
      <c r="I2" s="3">
        <v>8.4</v>
      </c>
      <c r="J2" s="2">
        <v>414</v>
      </c>
      <c r="K2" s="2">
        <v>618</v>
      </c>
      <c r="L2" s="9">
        <v>66.990291262135898</v>
      </c>
      <c r="M2" s="2">
        <v>136</v>
      </c>
      <c r="N2" s="2">
        <v>524</v>
      </c>
      <c r="O2" s="9">
        <v>25.9541984732824</v>
      </c>
      <c r="P2" s="2">
        <v>97</v>
      </c>
      <c r="Q2" s="2">
        <v>160</v>
      </c>
      <c r="R2" s="9">
        <v>60.625</v>
      </c>
      <c r="S2" s="2">
        <v>43</v>
      </c>
      <c r="T2" s="2">
        <v>9</v>
      </c>
      <c r="U2" s="2">
        <v>48</v>
      </c>
      <c r="V2" s="2">
        <v>166</v>
      </c>
      <c r="W2" s="2">
        <v>3</v>
      </c>
      <c r="X2" s="2">
        <v>110</v>
      </c>
      <c r="Y2" s="2">
        <v>712</v>
      </c>
      <c r="Z2" s="3">
        <v>17.8</v>
      </c>
      <c r="AA2" s="2">
        <v>259</v>
      </c>
      <c r="AB2" s="2">
        <v>453</v>
      </c>
      <c r="AC2" s="2">
        <v>215</v>
      </c>
      <c r="AD2" s="3">
        <v>5.375</v>
      </c>
      <c r="AE2" s="13">
        <v>250</v>
      </c>
      <c r="AF2" s="14">
        <v>6.25</v>
      </c>
      <c r="AG2" s="13">
        <v>280</v>
      </c>
      <c r="AH2" s="14">
        <v>7</v>
      </c>
      <c r="AI2" s="3">
        <v>32.549999999999997</v>
      </c>
      <c r="AJ2" s="4">
        <v>0.40245775729646699</v>
      </c>
      <c r="AK2" s="10">
        <f>N2/(N2+K2)</f>
        <v>0.45884413309982486</v>
      </c>
    </row>
    <row r="3" spans="1:37" ht="16" x14ac:dyDescent="0.2">
      <c r="A3" s="2" t="s">
        <v>28</v>
      </c>
      <c r="B3" s="2">
        <v>9</v>
      </c>
      <c r="C3" s="2">
        <v>143</v>
      </c>
      <c r="D3" s="3">
        <v>15.8888888888889</v>
      </c>
      <c r="E3" s="2">
        <v>0.49</v>
      </c>
      <c r="F3" s="2">
        <v>70.099999999999994</v>
      </c>
      <c r="G3" s="2">
        <v>2</v>
      </c>
      <c r="H3" s="2">
        <v>42</v>
      </c>
      <c r="I3" s="3">
        <v>4.6666666666666696</v>
      </c>
      <c r="J3" s="2">
        <v>54</v>
      </c>
      <c r="K3" s="2">
        <v>119</v>
      </c>
      <c r="L3" s="9">
        <v>45.378151260504197</v>
      </c>
      <c r="M3" s="2">
        <v>35</v>
      </c>
      <c r="N3" s="2">
        <v>140</v>
      </c>
      <c r="O3" s="9">
        <v>25</v>
      </c>
      <c r="P3" s="2">
        <v>19</v>
      </c>
      <c r="Q3" s="2">
        <v>31</v>
      </c>
      <c r="R3" s="9">
        <v>61.290322580645203</v>
      </c>
      <c r="S3" s="2">
        <v>9</v>
      </c>
      <c r="T3" s="2">
        <v>0</v>
      </c>
      <c r="U3" s="2">
        <v>6</v>
      </c>
      <c r="V3" s="2">
        <v>21</v>
      </c>
      <c r="W3" s="2">
        <v>0</v>
      </c>
      <c r="X3" s="2">
        <v>15</v>
      </c>
      <c r="Y3" s="2">
        <v>161</v>
      </c>
      <c r="Z3" s="3">
        <v>17.8888888888889</v>
      </c>
      <c r="AA3" s="2">
        <v>51</v>
      </c>
      <c r="AB3" s="2">
        <v>110</v>
      </c>
      <c r="AC3" s="2">
        <v>64</v>
      </c>
      <c r="AD3" s="3">
        <v>7.1111111111111098</v>
      </c>
      <c r="AE3" s="13">
        <v>63</v>
      </c>
      <c r="AF3" s="14">
        <v>7</v>
      </c>
      <c r="AG3" s="13">
        <v>60</v>
      </c>
      <c r="AH3" s="14">
        <v>6.6666666666666696</v>
      </c>
      <c r="AI3" s="3">
        <v>32.2222222222222</v>
      </c>
      <c r="AJ3" s="4">
        <v>0.48275862068965503</v>
      </c>
      <c r="AK3" s="10">
        <f t="shared" ref="AK3:AK52" si="0">N3/(N3+K3)</f>
        <v>0.54054054054054057</v>
      </c>
    </row>
    <row r="4" spans="1:37" ht="16" x14ac:dyDescent="0.2">
      <c r="A4" s="2" t="s">
        <v>29</v>
      </c>
      <c r="B4" s="2">
        <v>30</v>
      </c>
      <c r="C4" s="2">
        <v>620</v>
      </c>
      <c r="D4" s="3">
        <v>20.6666666666667</v>
      </c>
      <c r="E4" s="2">
        <v>0.64</v>
      </c>
      <c r="F4" s="2">
        <v>396.8</v>
      </c>
      <c r="G4" s="2">
        <v>25</v>
      </c>
      <c r="H4" s="2">
        <v>264</v>
      </c>
      <c r="I4" s="3">
        <v>8.8000000000000007</v>
      </c>
      <c r="J4" s="2">
        <v>317</v>
      </c>
      <c r="K4" s="2">
        <v>495</v>
      </c>
      <c r="L4" s="9">
        <v>64.040404040403999</v>
      </c>
      <c r="M4" s="2">
        <v>91</v>
      </c>
      <c r="N4" s="2">
        <v>307</v>
      </c>
      <c r="O4" s="9">
        <v>29.641693811074902</v>
      </c>
      <c r="P4" s="2">
        <v>121</v>
      </c>
      <c r="Q4" s="2">
        <v>168</v>
      </c>
      <c r="R4" s="9">
        <v>72.023809523809504</v>
      </c>
      <c r="S4" s="2">
        <v>52</v>
      </c>
      <c r="T4" s="2">
        <v>1</v>
      </c>
      <c r="U4" s="2">
        <v>43</v>
      </c>
      <c r="V4" s="2">
        <v>148</v>
      </c>
      <c r="W4" s="2">
        <v>2</v>
      </c>
      <c r="X4" s="2">
        <v>70</v>
      </c>
      <c r="Y4" s="2">
        <v>456</v>
      </c>
      <c r="Z4" s="3">
        <v>15.2</v>
      </c>
      <c r="AA4" s="2">
        <v>143</v>
      </c>
      <c r="AB4" s="2">
        <v>313</v>
      </c>
      <c r="AC4" s="2">
        <v>140</v>
      </c>
      <c r="AD4" s="3">
        <v>4.6666666666666696</v>
      </c>
      <c r="AE4" s="13">
        <v>196</v>
      </c>
      <c r="AF4" s="14">
        <v>6.5333333333333297</v>
      </c>
      <c r="AG4" s="13">
        <v>227</v>
      </c>
      <c r="AH4" s="14">
        <v>7.56666666666667</v>
      </c>
      <c r="AI4" s="3">
        <v>32.3333333333333</v>
      </c>
      <c r="AJ4" s="4">
        <v>0.31649484536082501</v>
      </c>
      <c r="AK4" s="10">
        <f t="shared" si="0"/>
        <v>0.38279301745635907</v>
      </c>
    </row>
    <row r="5" spans="1:37" ht="16" x14ac:dyDescent="0.2">
      <c r="A5" s="2" t="s">
        <v>30</v>
      </c>
      <c r="B5" s="2">
        <v>8</v>
      </c>
      <c r="C5" s="2">
        <v>129</v>
      </c>
      <c r="D5" s="3">
        <v>16.125</v>
      </c>
      <c r="E5" s="2">
        <v>0.52</v>
      </c>
      <c r="F5" s="2">
        <v>67.099999999999994</v>
      </c>
      <c r="G5" s="2">
        <v>2</v>
      </c>
      <c r="H5" s="2">
        <v>41</v>
      </c>
      <c r="I5" s="3">
        <v>5.125</v>
      </c>
      <c r="J5" s="2">
        <v>63</v>
      </c>
      <c r="K5" s="2">
        <v>115</v>
      </c>
      <c r="L5" s="9">
        <v>54.7826086956522</v>
      </c>
      <c r="M5" s="2">
        <v>28</v>
      </c>
      <c r="N5" s="2">
        <v>110</v>
      </c>
      <c r="O5" s="9">
        <v>25.454545454545499</v>
      </c>
      <c r="P5" s="2">
        <v>10</v>
      </c>
      <c r="Q5" s="2">
        <v>24</v>
      </c>
      <c r="R5" s="9">
        <v>41.6666666666667</v>
      </c>
      <c r="S5" s="2">
        <v>7</v>
      </c>
      <c r="T5" s="2">
        <v>2</v>
      </c>
      <c r="U5" s="2">
        <v>12</v>
      </c>
      <c r="V5" s="2">
        <v>12</v>
      </c>
      <c r="W5" s="2">
        <v>0</v>
      </c>
      <c r="X5" s="2">
        <v>15</v>
      </c>
      <c r="Y5" s="2">
        <v>135</v>
      </c>
      <c r="Z5" s="3">
        <v>16.875</v>
      </c>
      <c r="AA5" s="2">
        <v>56</v>
      </c>
      <c r="AB5" s="2">
        <v>79</v>
      </c>
      <c r="AC5" s="2">
        <v>55</v>
      </c>
      <c r="AD5" s="3">
        <v>6.875</v>
      </c>
      <c r="AE5" s="13">
        <v>58</v>
      </c>
      <c r="AF5" s="14">
        <v>7.25</v>
      </c>
      <c r="AG5" s="13">
        <v>50</v>
      </c>
      <c r="AH5" s="14">
        <v>6.25</v>
      </c>
      <c r="AI5" s="3">
        <v>31.125</v>
      </c>
      <c r="AJ5" s="4">
        <v>0.44176706827309198</v>
      </c>
      <c r="AK5" s="10">
        <f t="shared" si="0"/>
        <v>0.48888888888888887</v>
      </c>
    </row>
    <row r="6" spans="1:37" ht="16" x14ac:dyDescent="0.2">
      <c r="A6" s="2" t="s">
        <v>31</v>
      </c>
      <c r="B6" s="2">
        <v>25</v>
      </c>
      <c r="C6" s="2">
        <v>450</v>
      </c>
      <c r="D6" s="3">
        <v>18</v>
      </c>
      <c r="E6" s="2">
        <v>0.52</v>
      </c>
      <c r="F6" s="2">
        <v>234</v>
      </c>
      <c r="G6" s="2">
        <v>10</v>
      </c>
      <c r="H6" s="2">
        <v>206</v>
      </c>
      <c r="I6" s="3">
        <v>8.24</v>
      </c>
      <c r="J6" s="2">
        <v>233</v>
      </c>
      <c r="K6" s="2">
        <v>402</v>
      </c>
      <c r="L6" s="9">
        <v>57.960199004975102</v>
      </c>
      <c r="M6" s="2">
        <v>86</v>
      </c>
      <c r="N6" s="2">
        <v>399</v>
      </c>
      <c r="O6" s="9">
        <v>21.5538847117794</v>
      </c>
      <c r="P6" s="2">
        <v>45</v>
      </c>
      <c r="Q6" s="2">
        <v>72</v>
      </c>
      <c r="R6" s="9">
        <v>62.5</v>
      </c>
      <c r="S6" s="2">
        <v>23</v>
      </c>
      <c r="T6" s="2">
        <v>13</v>
      </c>
      <c r="U6" s="2">
        <v>28</v>
      </c>
      <c r="V6" s="2">
        <v>85</v>
      </c>
      <c r="W6" s="2">
        <v>1</v>
      </c>
      <c r="X6" s="2">
        <v>79</v>
      </c>
      <c r="Y6" s="2">
        <v>527</v>
      </c>
      <c r="Z6" s="3">
        <v>21.08</v>
      </c>
      <c r="AA6" s="2">
        <v>221</v>
      </c>
      <c r="AB6" s="2">
        <v>306</v>
      </c>
      <c r="AC6" s="2">
        <v>142</v>
      </c>
      <c r="AD6" s="3">
        <v>5.68</v>
      </c>
      <c r="AE6" s="13">
        <v>159</v>
      </c>
      <c r="AF6" s="14">
        <v>6.36</v>
      </c>
      <c r="AG6" s="13">
        <v>149</v>
      </c>
      <c r="AH6" s="14">
        <v>5.96</v>
      </c>
      <c r="AI6" s="3">
        <v>34.92</v>
      </c>
      <c r="AJ6" s="4">
        <v>0.457044673539519</v>
      </c>
      <c r="AK6" s="10">
        <f t="shared" si="0"/>
        <v>0.49812734082397003</v>
      </c>
    </row>
    <row r="7" spans="1:37" ht="16" x14ac:dyDescent="0.2">
      <c r="A7" s="2" t="s">
        <v>32</v>
      </c>
      <c r="B7" s="2">
        <v>8</v>
      </c>
      <c r="C7" s="2">
        <v>143</v>
      </c>
      <c r="D7" s="3">
        <v>17.875</v>
      </c>
      <c r="E7" s="2">
        <v>0.52</v>
      </c>
      <c r="F7" s="2">
        <v>74.400000000000006</v>
      </c>
      <c r="G7" s="2">
        <v>1</v>
      </c>
      <c r="H7" s="2">
        <v>74</v>
      </c>
      <c r="I7" s="3">
        <v>9.25</v>
      </c>
      <c r="J7" s="2">
        <v>87</v>
      </c>
      <c r="K7" s="2">
        <v>153</v>
      </c>
      <c r="L7" s="9">
        <v>56.862745098039198</v>
      </c>
      <c r="M7" s="2">
        <v>22</v>
      </c>
      <c r="N7" s="2">
        <v>102</v>
      </c>
      <c r="O7" s="9">
        <v>21.568627450980401</v>
      </c>
      <c r="P7" s="2">
        <v>12</v>
      </c>
      <c r="Q7" s="2">
        <v>18</v>
      </c>
      <c r="R7" s="9">
        <v>66.6666666666667</v>
      </c>
      <c r="S7" s="2">
        <v>5</v>
      </c>
      <c r="T7" s="2">
        <v>0</v>
      </c>
      <c r="U7" s="2">
        <v>5</v>
      </c>
      <c r="V7" s="2">
        <v>36</v>
      </c>
      <c r="W7" s="2">
        <v>0</v>
      </c>
      <c r="X7" s="2">
        <v>33</v>
      </c>
      <c r="Y7" s="2">
        <v>134</v>
      </c>
      <c r="Z7" s="3">
        <v>16.75</v>
      </c>
      <c r="AA7" s="2">
        <v>43</v>
      </c>
      <c r="AB7" s="2">
        <v>91</v>
      </c>
      <c r="AC7" s="2">
        <v>39</v>
      </c>
      <c r="AD7" s="3">
        <v>4.875</v>
      </c>
      <c r="AE7" s="13">
        <v>55</v>
      </c>
      <c r="AF7" s="14">
        <v>6.875</v>
      </c>
      <c r="AG7" s="13">
        <v>49</v>
      </c>
      <c r="AH7" s="14">
        <v>6.125</v>
      </c>
      <c r="AI7" s="3">
        <v>34.125</v>
      </c>
      <c r="AJ7" s="4">
        <v>0.37362637362637402</v>
      </c>
      <c r="AK7" s="10">
        <f t="shared" si="0"/>
        <v>0.4</v>
      </c>
    </row>
    <row r="8" spans="1:37" ht="16" x14ac:dyDescent="0.2">
      <c r="A8" s="2" t="s">
        <v>33</v>
      </c>
      <c r="B8" s="2">
        <v>22</v>
      </c>
      <c r="C8" s="2">
        <v>374</v>
      </c>
      <c r="D8" s="3">
        <v>17</v>
      </c>
      <c r="E8" s="2">
        <v>0.54</v>
      </c>
      <c r="F8" s="2">
        <v>202</v>
      </c>
      <c r="G8" s="2">
        <v>6</v>
      </c>
      <c r="H8" s="2">
        <v>166</v>
      </c>
      <c r="I8" s="3">
        <v>7.5454545454545503</v>
      </c>
      <c r="J8" s="2">
        <v>210</v>
      </c>
      <c r="K8" s="2">
        <v>369</v>
      </c>
      <c r="L8" s="9">
        <v>56.910569105691103</v>
      </c>
      <c r="M8" s="2">
        <v>65</v>
      </c>
      <c r="N8" s="2">
        <v>261</v>
      </c>
      <c r="O8" s="9">
        <v>24.904214559387</v>
      </c>
      <c r="P8" s="2">
        <v>34</v>
      </c>
      <c r="Q8" s="2">
        <v>61</v>
      </c>
      <c r="R8" s="9">
        <v>55.737704918032797</v>
      </c>
      <c r="S8" s="2">
        <v>14</v>
      </c>
      <c r="T8" s="2">
        <v>14</v>
      </c>
      <c r="U8" s="2">
        <v>14</v>
      </c>
      <c r="V8" s="2">
        <v>97</v>
      </c>
      <c r="W8" s="2">
        <v>1</v>
      </c>
      <c r="X8" s="2">
        <v>40</v>
      </c>
      <c r="Y8" s="2">
        <v>386</v>
      </c>
      <c r="Z8" s="3">
        <v>17.545454545454501</v>
      </c>
      <c r="AA8" s="2">
        <v>131</v>
      </c>
      <c r="AB8" s="2">
        <v>255</v>
      </c>
      <c r="AC8" s="2">
        <v>111</v>
      </c>
      <c r="AD8" s="3">
        <v>5.0454545454545503</v>
      </c>
      <c r="AE8" s="13">
        <v>160</v>
      </c>
      <c r="AF8" s="14">
        <v>7.2727272727272698</v>
      </c>
      <c r="AG8" s="13">
        <v>143</v>
      </c>
      <c r="AH8" s="14">
        <v>6.5</v>
      </c>
      <c r="AI8" s="3">
        <v>31.409090909090899</v>
      </c>
      <c r="AJ8" s="4">
        <v>0.377713458755427</v>
      </c>
      <c r="AK8" s="10">
        <f t="shared" si="0"/>
        <v>0.41428571428571431</v>
      </c>
    </row>
    <row r="9" spans="1:37" ht="16" x14ac:dyDescent="0.2">
      <c r="A9" s="2" t="s">
        <v>34</v>
      </c>
      <c r="B9" s="2">
        <v>15</v>
      </c>
      <c r="C9" s="2">
        <v>232</v>
      </c>
      <c r="D9" s="3">
        <v>15.466666666666701</v>
      </c>
      <c r="E9" s="2">
        <v>0.49</v>
      </c>
      <c r="F9" s="2">
        <v>113.7</v>
      </c>
      <c r="G9" s="2">
        <v>3</v>
      </c>
      <c r="H9" s="2">
        <v>87</v>
      </c>
      <c r="I9" s="3">
        <v>5.8</v>
      </c>
      <c r="J9" s="2">
        <v>120</v>
      </c>
      <c r="K9" s="2">
        <v>210</v>
      </c>
      <c r="L9" s="9">
        <v>57.142857142857103</v>
      </c>
      <c r="M9" s="2">
        <v>45</v>
      </c>
      <c r="N9" s="2">
        <v>218</v>
      </c>
      <c r="O9" s="9">
        <v>20.642201834862401</v>
      </c>
      <c r="P9" s="2">
        <v>22</v>
      </c>
      <c r="Q9" s="2">
        <v>42</v>
      </c>
      <c r="R9" s="9">
        <v>52.380952380952401</v>
      </c>
      <c r="S9" s="2">
        <v>10</v>
      </c>
      <c r="T9" s="2">
        <v>5</v>
      </c>
      <c r="U9" s="2">
        <v>15</v>
      </c>
      <c r="V9" s="2">
        <v>41</v>
      </c>
      <c r="W9" s="2">
        <v>2</v>
      </c>
      <c r="X9" s="2">
        <v>24</v>
      </c>
      <c r="Y9" s="2">
        <v>269</v>
      </c>
      <c r="Z9" s="3">
        <v>17.933333333333302</v>
      </c>
      <c r="AA9" s="2">
        <v>97</v>
      </c>
      <c r="AB9" s="2">
        <v>172</v>
      </c>
      <c r="AC9" s="2">
        <v>109</v>
      </c>
      <c r="AD9" s="3">
        <v>7.2666666666666702</v>
      </c>
      <c r="AE9" s="13">
        <v>108</v>
      </c>
      <c r="AF9" s="14">
        <v>7.2</v>
      </c>
      <c r="AG9" s="13">
        <v>99</v>
      </c>
      <c r="AH9" s="14">
        <v>6.6</v>
      </c>
      <c r="AI9" s="3">
        <v>31.3333333333333</v>
      </c>
      <c r="AJ9" s="4">
        <v>0.463829787234043</v>
      </c>
      <c r="AK9" s="10">
        <f t="shared" si="0"/>
        <v>0.50934579439252337</v>
      </c>
    </row>
    <row r="10" spans="1:37" ht="16" x14ac:dyDescent="0.2">
      <c r="A10" s="2" t="s">
        <v>35</v>
      </c>
      <c r="B10" s="2">
        <v>12</v>
      </c>
      <c r="C10" s="2">
        <v>207</v>
      </c>
      <c r="D10" s="3">
        <v>17.25</v>
      </c>
      <c r="E10" s="2">
        <v>0.54</v>
      </c>
      <c r="F10" s="2">
        <v>111.8</v>
      </c>
      <c r="G10" s="2">
        <v>3</v>
      </c>
      <c r="H10" s="2">
        <v>73</v>
      </c>
      <c r="I10" s="3">
        <v>6.0833333333333304</v>
      </c>
      <c r="J10" s="2">
        <v>103</v>
      </c>
      <c r="K10" s="2">
        <v>196</v>
      </c>
      <c r="L10" s="9">
        <v>52.551020408163303</v>
      </c>
      <c r="M10" s="2">
        <v>34</v>
      </c>
      <c r="N10" s="2">
        <v>133</v>
      </c>
      <c r="O10" s="9">
        <v>25.563909774436102</v>
      </c>
      <c r="P10" s="2">
        <v>36</v>
      </c>
      <c r="Q10" s="2">
        <v>55</v>
      </c>
      <c r="R10" s="9">
        <v>65.454545454545496</v>
      </c>
      <c r="S10" s="2">
        <v>18</v>
      </c>
      <c r="T10" s="2">
        <v>2</v>
      </c>
      <c r="U10" s="2">
        <v>6</v>
      </c>
      <c r="V10" s="2">
        <v>30</v>
      </c>
      <c r="W10" s="2">
        <v>0</v>
      </c>
      <c r="X10" s="2">
        <v>35</v>
      </c>
      <c r="Y10" s="2">
        <v>207</v>
      </c>
      <c r="Z10" s="3">
        <v>17.25</v>
      </c>
      <c r="AA10" s="2">
        <v>67</v>
      </c>
      <c r="AB10" s="2">
        <v>140</v>
      </c>
      <c r="AC10" s="2">
        <v>74</v>
      </c>
      <c r="AD10" s="3">
        <v>6.1666666666666696</v>
      </c>
      <c r="AE10" s="13">
        <v>92</v>
      </c>
      <c r="AF10" s="14">
        <v>7.6666666666666696</v>
      </c>
      <c r="AG10" s="13">
        <v>92</v>
      </c>
      <c r="AH10" s="14">
        <v>7.6666666666666696</v>
      </c>
      <c r="AI10" s="3">
        <v>32</v>
      </c>
      <c r="AJ10" s="4">
        <v>0.34635416666666702</v>
      </c>
      <c r="AK10" s="10">
        <f t="shared" si="0"/>
        <v>0.40425531914893614</v>
      </c>
    </row>
    <row r="11" spans="1:37" ht="16" x14ac:dyDescent="0.2">
      <c r="A11" s="2" t="s">
        <v>36</v>
      </c>
      <c r="B11" s="2">
        <v>4</v>
      </c>
      <c r="C11" s="2">
        <v>53</v>
      </c>
      <c r="D11" s="3">
        <v>13.25</v>
      </c>
      <c r="E11" s="4">
        <v>0.5</v>
      </c>
      <c r="F11" s="2">
        <v>26.5</v>
      </c>
      <c r="G11" s="2">
        <v>0</v>
      </c>
      <c r="H11" s="2">
        <v>20</v>
      </c>
      <c r="I11" s="3">
        <v>5</v>
      </c>
      <c r="J11" s="2">
        <v>27</v>
      </c>
      <c r="K11" s="2">
        <v>55</v>
      </c>
      <c r="L11" s="9">
        <v>49.090909090909101</v>
      </c>
      <c r="M11" s="2">
        <v>12</v>
      </c>
      <c r="N11" s="2">
        <v>48</v>
      </c>
      <c r="O11" s="9">
        <v>25</v>
      </c>
      <c r="P11" s="2">
        <v>2</v>
      </c>
      <c r="Q11" s="2">
        <v>3</v>
      </c>
      <c r="R11" s="9">
        <v>66.6666666666667</v>
      </c>
      <c r="S11" s="2">
        <v>1</v>
      </c>
      <c r="T11" s="2">
        <v>0</v>
      </c>
      <c r="U11" s="2">
        <v>4</v>
      </c>
      <c r="V11" s="2">
        <v>11</v>
      </c>
      <c r="W11" s="2">
        <v>0</v>
      </c>
      <c r="X11" s="2">
        <v>5</v>
      </c>
      <c r="Y11" s="2">
        <v>57</v>
      </c>
      <c r="Z11" s="3">
        <v>14.25</v>
      </c>
      <c r="AA11" s="2">
        <v>21</v>
      </c>
      <c r="AB11" s="2">
        <v>36</v>
      </c>
      <c r="AC11" s="2">
        <v>36</v>
      </c>
      <c r="AD11" s="3">
        <v>9</v>
      </c>
      <c r="AE11" s="13">
        <v>32</v>
      </c>
      <c r="AF11" s="14">
        <v>8</v>
      </c>
      <c r="AG11" s="13">
        <v>12</v>
      </c>
      <c r="AH11" s="14">
        <v>3</v>
      </c>
      <c r="AI11" s="3">
        <v>26.5</v>
      </c>
      <c r="AJ11" s="4">
        <v>0.45283018867924502</v>
      </c>
      <c r="AK11" s="10">
        <f t="shared" si="0"/>
        <v>0.46601941747572817</v>
      </c>
    </row>
    <row r="12" spans="1:37" ht="16" x14ac:dyDescent="0.2">
      <c r="A12" s="2" t="s">
        <v>37</v>
      </c>
      <c r="B12" s="2">
        <v>24</v>
      </c>
      <c r="C12" s="2">
        <v>428</v>
      </c>
      <c r="D12" s="3">
        <v>17.8333333333333</v>
      </c>
      <c r="E12" s="2">
        <v>0.54</v>
      </c>
      <c r="F12" s="2">
        <v>231.1</v>
      </c>
      <c r="G12" s="2">
        <v>7</v>
      </c>
      <c r="H12" s="2">
        <v>169</v>
      </c>
      <c r="I12" s="3">
        <v>7.0416666666666696</v>
      </c>
      <c r="J12" s="2">
        <v>233</v>
      </c>
      <c r="K12" s="2">
        <v>386</v>
      </c>
      <c r="L12" s="9">
        <v>60.3626943005181</v>
      </c>
      <c r="M12" s="2">
        <v>76</v>
      </c>
      <c r="N12" s="2">
        <v>314</v>
      </c>
      <c r="O12" s="9">
        <v>24.203821656051002</v>
      </c>
      <c r="P12" s="2">
        <v>43</v>
      </c>
      <c r="Q12" s="2">
        <v>86</v>
      </c>
      <c r="R12" s="9">
        <v>50</v>
      </c>
      <c r="S12" s="2">
        <v>27</v>
      </c>
      <c r="T12" s="2">
        <v>4</v>
      </c>
      <c r="U12" s="2">
        <v>21</v>
      </c>
      <c r="V12" s="2">
        <v>100</v>
      </c>
      <c r="W12" s="2">
        <v>0</v>
      </c>
      <c r="X12" s="2">
        <v>44</v>
      </c>
      <c r="Y12" s="2">
        <v>421</v>
      </c>
      <c r="Z12" s="3">
        <v>17.5416666666667</v>
      </c>
      <c r="AA12" s="2">
        <v>152</v>
      </c>
      <c r="AB12" s="2">
        <v>269</v>
      </c>
      <c r="AC12" s="2">
        <v>119</v>
      </c>
      <c r="AD12" s="3">
        <v>4.9583333333333304</v>
      </c>
      <c r="AE12" s="13">
        <v>142</v>
      </c>
      <c r="AF12" s="14">
        <v>5.9166666666666696</v>
      </c>
      <c r="AG12" s="13">
        <v>165</v>
      </c>
      <c r="AH12" s="14">
        <v>6.875</v>
      </c>
      <c r="AI12" s="3">
        <v>32.75</v>
      </c>
      <c r="AJ12" s="4">
        <v>0.39949109414758299</v>
      </c>
      <c r="AK12" s="10">
        <f t="shared" si="0"/>
        <v>0.44857142857142857</v>
      </c>
    </row>
    <row r="13" spans="1:37" ht="16" x14ac:dyDescent="0.2">
      <c r="A13" s="2" t="s">
        <v>38</v>
      </c>
      <c r="B13" s="2">
        <v>17</v>
      </c>
      <c r="C13" s="2">
        <v>267</v>
      </c>
      <c r="D13" s="3">
        <v>15.705882352941201</v>
      </c>
      <c r="E13" s="2">
        <v>0.51</v>
      </c>
      <c r="F13" s="2">
        <v>136.19999999999999</v>
      </c>
      <c r="G13" s="2">
        <v>1</v>
      </c>
      <c r="H13" s="2">
        <v>136</v>
      </c>
      <c r="I13" s="3">
        <v>8</v>
      </c>
      <c r="J13" s="2">
        <v>151</v>
      </c>
      <c r="K13" s="2">
        <v>263</v>
      </c>
      <c r="L13" s="9">
        <v>57.414448669201498</v>
      </c>
      <c r="M13" s="2">
        <v>40</v>
      </c>
      <c r="N13" s="2">
        <v>191</v>
      </c>
      <c r="O13" s="9">
        <v>20.9424083769634</v>
      </c>
      <c r="P13" s="2">
        <v>36</v>
      </c>
      <c r="Q13" s="2">
        <v>68</v>
      </c>
      <c r="R13" s="9">
        <v>52.941176470588204</v>
      </c>
      <c r="S13" s="2">
        <v>17</v>
      </c>
      <c r="T13" s="2">
        <v>4</v>
      </c>
      <c r="U13" s="2">
        <v>21</v>
      </c>
      <c r="V13" s="2">
        <v>59</v>
      </c>
      <c r="W13" s="2">
        <v>2</v>
      </c>
      <c r="X13" s="2">
        <v>50</v>
      </c>
      <c r="Y13" s="2">
        <v>292</v>
      </c>
      <c r="Z13" s="3">
        <v>17.176470588235301</v>
      </c>
      <c r="AA13" s="2">
        <v>85</v>
      </c>
      <c r="AB13" s="2">
        <v>207</v>
      </c>
      <c r="AC13" s="2">
        <v>112</v>
      </c>
      <c r="AD13" s="3">
        <v>6.5882352941176503</v>
      </c>
      <c r="AE13" s="13">
        <v>116</v>
      </c>
      <c r="AF13" s="14">
        <v>6.8235294117647101</v>
      </c>
      <c r="AG13" s="13">
        <v>123</v>
      </c>
      <c r="AH13" s="14">
        <v>7.2352941176470598</v>
      </c>
      <c r="AI13" s="3">
        <v>30.705882352941199</v>
      </c>
      <c r="AJ13" s="4">
        <v>0.36590038314176199</v>
      </c>
      <c r="AK13" s="10">
        <f t="shared" si="0"/>
        <v>0.42070484581497797</v>
      </c>
    </row>
    <row r="14" spans="1:37" ht="16" x14ac:dyDescent="0.2">
      <c r="A14" s="2" t="s">
        <v>39</v>
      </c>
      <c r="B14" s="2">
        <v>13</v>
      </c>
      <c r="C14" s="2">
        <v>231</v>
      </c>
      <c r="D14" s="3">
        <v>17.769230769230798</v>
      </c>
      <c r="E14" s="2">
        <v>0.55000000000000004</v>
      </c>
      <c r="F14" s="2">
        <v>127</v>
      </c>
      <c r="G14" s="2">
        <v>4</v>
      </c>
      <c r="H14" s="2">
        <v>90</v>
      </c>
      <c r="I14" s="3">
        <v>6.9230769230769198</v>
      </c>
      <c r="J14" s="2">
        <v>102</v>
      </c>
      <c r="K14" s="2">
        <v>188</v>
      </c>
      <c r="L14" s="9">
        <v>54.255319148936202</v>
      </c>
      <c r="M14" s="2">
        <v>57</v>
      </c>
      <c r="N14" s="2">
        <v>201</v>
      </c>
      <c r="O14" s="9">
        <v>28.358208955223901</v>
      </c>
      <c r="P14" s="2">
        <v>15</v>
      </c>
      <c r="Q14" s="2">
        <v>28</v>
      </c>
      <c r="R14" s="9">
        <v>53.571428571428598</v>
      </c>
      <c r="S14" s="2">
        <v>7</v>
      </c>
      <c r="T14" s="2">
        <v>11</v>
      </c>
      <c r="U14" s="2">
        <v>21</v>
      </c>
      <c r="V14" s="2">
        <v>38</v>
      </c>
      <c r="W14" s="2">
        <v>1</v>
      </c>
      <c r="X14" s="2">
        <v>19</v>
      </c>
      <c r="Y14" s="2">
        <v>216</v>
      </c>
      <c r="Z14" s="3">
        <v>16.615384615384599</v>
      </c>
      <c r="AA14" s="2">
        <v>88</v>
      </c>
      <c r="AB14" s="2">
        <v>128</v>
      </c>
      <c r="AC14" s="2">
        <v>65</v>
      </c>
      <c r="AD14" s="3">
        <v>5</v>
      </c>
      <c r="AE14" s="13">
        <v>76</v>
      </c>
      <c r="AF14" s="14">
        <v>5.8461538461538503</v>
      </c>
      <c r="AG14" s="13">
        <v>71</v>
      </c>
      <c r="AH14" s="14">
        <v>5.4615384615384599</v>
      </c>
      <c r="AI14" s="3">
        <v>32.076923076923102</v>
      </c>
      <c r="AJ14" s="4">
        <v>0.48201438848920902</v>
      </c>
      <c r="AK14" s="10">
        <f t="shared" si="0"/>
        <v>0.51670951156812339</v>
      </c>
    </row>
    <row r="15" spans="1:37" ht="16" x14ac:dyDescent="0.2">
      <c r="A15" s="2" t="s">
        <v>40</v>
      </c>
      <c r="B15" s="2">
        <v>16</v>
      </c>
      <c r="C15" s="2">
        <v>290</v>
      </c>
      <c r="D15" s="3">
        <v>18.125</v>
      </c>
      <c r="E15" s="2">
        <v>0.54</v>
      </c>
      <c r="F15" s="2">
        <v>156.6</v>
      </c>
      <c r="G15" s="2">
        <v>6</v>
      </c>
      <c r="H15" s="2">
        <v>117</v>
      </c>
      <c r="I15" s="3">
        <v>7.3125</v>
      </c>
      <c r="J15" s="2">
        <v>126</v>
      </c>
      <c r="K15" s="2">
        <v>241</v>
      </c>
      <c r="L15" s="9">
        <v>52.282157676348596</v>
      </c>
      <c r="M15" s="2">
        <v>64</v>
      </c>
      <c r="N15" s="2">
        <v>230</v>
      </c>
      <c r="O15" s="9">
        <v>27.826086956521699</v>
      </c>
      <c r="P15" s="2">
        <v>36</v>
      </c>
      <c r="Q15" s="2">
        <v>66</v>
      </c>
      <c r="R15" s="9">
        <v>54.545454545454497</v>
      </c>
      <c r="S15" s="2">
        <v>20</v>
      </c>
      <c r="T15" s="2">
        <v>14</v>
      </c>
      <c r="U15" s="2">
        <v>23</v>
      </c>
      <c r="V15" s="2">
        <v>35</v>
      </c>
      <c r="W15" s="2">
        <v>0</v>
      </c>
      <c r="X15" s="2">
        <v>45</v>
      </c>
      <c r="Y15" s="2">
        <v>289</v>
      </c>
      <c r="Z15" s="3">
        <v>18.0625</v>
      </c>
      <c r="AA15" s="2">
        <v>111</v>
      </c>
      <c r="AB15" s="2">
        <v>178</v>
      </c>
      <c r="AC15" s="2">
        <v>86</v>
      </c>
      <c r="AD15" s="3">
        <v>5.375</v>
      </c>
      <c r="AE15" s="13">
        <v>89</v>
      </c>
      <c r="AF15" s="14">
        <v>5.5625</v>
      </c>
      <c r="AG15" s="13">
        <v>112</v>
      </c>
      <c r="AH15" s="14">
        <v>7</v>
      </c>
      <c r="AI15" s="3">
        <v>33.5625</v>
      </c>
      <c r="AJ15" s="4">
        <v>0.42830540037243903</v>
      </c>
      <c r="AK15" s="10">
        <f t="shared" si="0"/>
        <v>0.48832271762208068</v>
      </c>
    </row>
    <row r="16" spans="1:37" ht="16" x14ac:dyDescent="0.2">
      <c r="A16" s="2" t="s">
        <v>41</v>
      </c>
      <c r="B16" s="2">
        <v>6</v>
      </c>
      <c r="C16" s="2">
        <v>100</v>
      </c>
      <c r="D16" s="3">
        <v>16.6666666666667</v>
      </c>
      <c r="E16" s="2">
        <v>0.56000000000000005</v>
      </c>
      <c r="F16" s="2">
        <v>56</v>
      </c>
      <c r="G16" s="2">
        <v>2</v>
      </c>
      <c r="H16" s="2">
        <v>43</v>
      </c>
      <c r="I16" s="3">
        <v>7.1666666666666696</v>
      </c>
      <c r="J16" s="2">
        <v>55</v>
      </c>
      <c r="K16" s="2">
        <v>99</v>
      </c>
      <c r="L16" s="9">
        <v>55.5555555555556</v>
      </c>
      <c r="M16" s="2">
        <v>17</v>
      </c>
      <c r="N16" s="2">
        <v>67</v>
      </c>
      <c r="O16" s="9">
        <v>25.373134328358201</v>
      </c>
      <c r="P16" s="2">
        <v>11</v>
      </c>
      <c r="Q16" s="2">
        <v>14</v>
      </c>
      <c r="R16" s="9">
        <v>78.571428571428598</v>
      </c>
      <c r="S16" s="2">
        <v>2</v>
      </c>
      <c r="T16" s="2">
        <v>2</v>
      </c>
      <c r="U16" s="2">
        <v>10</v>
      </c>
      <c r="V16" s="2">
        <v>16</v>
      </c>
      <c r="W16" s="2">
        <v>0</v>
      </c>
      <c r="X16" s="2">
        <v>15</v>
      </c>
      <c r="Y16" s="2">
        <v>92</v>
      </c>
      <c r="Z16" s="3">
        <v>15.3333333333333</v>
      </c>
      <c r="AA16" s="2">
        <v>40</v>
      </c>
      <c r="AB16" s="2">
        <v>52</v>
      </c>
      <c r="AC16" s="2">
        <v>30</v>
      </c>
      <c r="AD16" s="3">
        <v>5</v>
      </c>
      <c r="AE16" s="13">
        <v>32</v>
      </c>
      <c r="AF16" s="14">
        <v>5.3333333333333304</v>
      </c>
      <c r="AG16" s="13">
        <v>30</v>
      </c>
      <c r="AH16" s="14">
        <v>5</v>
      </c>
      <c r="AI16" s="3">
        <v>30</v>
      </c>
      <c r="AJ16" s="4">
        <v>0.37222222222222201</v>
      </c>
      <c r="AK16" s="10">
        <f t="shared" si="0"/>
        <v>0.40361445783132532</v>
      </c>
    </row>
    <row r="17" spans="1:37" ht="16" x14ac:dyDescent="0.2">
      <c r="A17" s="2" t="s">
        <v>42</v>
      </c>
      <c r="B17" s="2">
        <v>5</v>
      </c>
      <c r="C17" s="2">
        <v>84</v>
      </c>
      <c r="D17" s="3">
        <v>16.8</v>
      </c>
      <c r="E17" s="4">
        <v>0.5</v>
      </c>
      <c r="F17" s="2">
        <v>42</v>
      </c>
      <c r="G17" s="2">
        <v>1</v>
      </c>
      <c r="H17" s="2">
        <v>22</v>
      </c>
      <c r="I17" s="3">
        <v>4.4000000000000004</v>
      </c>
      <c r="J17" s="2">
        <v>40</v>
      </c>
      <c r="K17" s="2">
        <v>81</v>
      </c>
      <c r="L17" s="9">
        <v>49.382716049382701</v>
      </c>
      <c r="M17" s="2">
        <v>18</v>
      </c>
      <c r="N17" s="2">
        <v>68</v>
      </c>
      <c r="O17" s="9">
        <v>26.470588235294102</v>
      </c>
      <c r="P17" s="2">
        <v>8</v>
      </c>
      <c r="Q17" s="2">
        <v>19</v>
      </c>
      <c r="R17" s="9">
        <v>42.105263157894697</v>
      </c>
      <c r="S17" s="2">
        <v>5</v>
      </c>
      <c r="T17" s="2">
        <v>0</v>
      </c>
      <c r="U17" s="2">
        <v>11</v>
      </c>
      <c r="V17" s="2">
        <v>6</v>
      </c>
      <c r="W17" s="2">
        <v>0</v>
      </c>
      <c r="X17" s="2">
        <v>5</v>
      </c>
      <c r="Y17" s="2">
        <v>82</v>
      </c>
      <c r="Z17" s="3">
        <v>16.399999999999999</v>
      </c>
      <c r="AA17" s="2">
        <v>32</v>
      </c>
      <c r="AB17" s="2">
        <v>50</v>
      </c>
      <c r="AC17" s="2">
        <v>23</v>
      </c>
      <c r="AD17" s="3">
        <v>4.5999999999999996</v>
      </c>
      <c r="AE17" s="13">
        <v>30</v>
      </c>
      <c r="AF17" s="14">
        <v>6</v>
      </c>
      <c r="AG17" s="13">
        <v>29</v>
      </c>
      <c r="AH17" s="14">
        <v>5.8</v>
      </c>
      <c r="AI17" s="3">
        <v>33.6</v>
      </c>
      <c r="AJ17" s="4">
        <v>0.40476190476190499</v>
      </c>
      <c r="AK17" s="10">
        <f t="shared" si="0"/>
        <v>0.4563758389261745</v>
      </c>
    </row>
    <row r="18" spans="1:37" ht="16" x14ac:dyDescent="0.2">
      <c r="A18" s="2" t="s">
        <v>43</v>
      </c>
      <c r="B18" s="2">
        <v>5</v>
      </c>
      <c r="C18" s="2">
        <v>92</v>
      </c>
      <c r="D18" s="3">
        <v>18.399999999999999</v>
      </c>
      <c r="E18" s="2">
        <v>0.56999999999999995</v>
      </c>
      <c r="F18" s="2">
        <v>52.4</v>
      </c>
      <c r="G18" s="2">
        <v>2</v>
      </c>
      <c r="H18" s="2">
        <v>28</v>
      </c>
      <c r="I18" s="3">
        <v>5.6</v>
      </c>
      <c r="J18" s="2">
        <v>36</v>
      </c>
      <c r="K18" s="2">
        <v>65</v>
      </c>
      <c r="L18" s="9">
        <v>55.384615384615401</v>
      </c>
      <c r="M18" s="2">
        <v>23</v>
      </c>
      <c r="N18" s="2">
        <v>79</v>
      </c>
      <c r="O18" s="9">
        <v>29.1139240506329</v>
      </c>
      <c r="P18" s="2">
        <v>10</v>
      </c>
      <c r="Q18" s="2">
        <v>16</v>
      </c>
      <c r="R18" s="9">
        <v>62.5</v>
      </c>
      <c r="S18" s="2">
        <v>4</v>
      </c>
      <c r="T18" s="2">
        <v>0</v>
      </c>
      <c r="U18" s="2">
        <v>7</v>
      </c>
      <c r="V18" s="2">
        <v>13</v>
      </c>
      <c r="W18" s="2">
        <v>0</v>
      </c>
      <c r="X18" s="2">
        <v>8</v>
      </c>
      <c r="Y18" s="2">
        <v>80</v>
      </c>
      <c r="Z18" s="3">
        <v>16</v>
      </c>
      <c r="AA18" s="2">
        <v>30</v>
      </c>
      <c r="AB18" s="2">
        <v>50</v>
      </c>
      <c r="AC18" s="2">
        <v>21</v>
      </c>
      <c r="AD18" s="3">
        <v>4.2</v>
      </c>
      <c r="AE18" s="13">
        <v>38</v>
      </c>
      <c r="AF18" s="14">
        <v>7.6</v>
      </c>
      <c r="AG18" s="13">
        <v>25</v>
      </c>
      <c r="AH18" s="14">
        <v>5</v>
      </c>
      <c r="AI18" s="3">
        <v>32</v>
      </c>
      <c r="AJ18" s="4">
        <v>0.49375000000000002</v>
      </c>
      <c r="AK18" s="10">
        <f t="shared" si="0"/>
        <v>0.54861111111111116</v>
      </c>
    </row>
    <row r="19" spans="1:37" ht="16" x14ac:dyDescent="0.2">
      <c r="A19" s="2" t="s">
        <v>44</v>
      </c>
      <c r="B19" s="2">
        <v>12</v>
      </c>
      <c r="C19" s="2">
        <v>208</v>
      </c>
      <c r="D19" s="3">
        <v>17.3333333333333</v>
      </c>
      <c r="E19" s="2">
        <v>0.55000000000000004</v>
      </c>
      <c r="F19" s="2">
        <v>114.4</v>
      </c>
      <c r="G19" s="2">
        <v>3</v>
      </c>
      <c r="H19" s="2">
        <v>68</v>
      </c>
      <c r="I19" s="3">
        <v>5.6666666666666696</v>
      </c>
      <c r="J19" s="2">
        <v>93</v>
      </c>
      <c r="K19" s="2">
        <v>190</v>
      </c>
      <c r="L19" s="9">
        <v>48.947368421052602</v>
      </c>
      <c r="M19" s="2">
        <v>47</v>
      </c>
      <c r="N19" s="2">
        <v>151</v>
      </c>
      <c r="O19" s="9">
        <v>31.125827814569501</v>
      </c>
      <c r="P19" s="2">
        <v>21</v>
      </c>
      <c r="Q19" s="2">
        <v>37</v>
      </c>
      <c r="R19" s="9">
        <v>56.756756756756801</v>
      </c>
      <c r="S19" s="2">
        <v>12</v>
      </c>
      <c r="T19" s="2">
        <v>10</v>
      </c>
      <c r="U19" s="2">
        <v>10</v>
      </c>
      <c r="V19" s="2">
        <v>27</v>
      </c>
      <c r="W19" s="2">
        <v>0</v>
      </c>
      <c r="X19" s="2">
        <v>21</v>
      </c>
      <c r="Y19" s="2">
        <v>228</v>
      </c>
      <c r="Z19" s="3">
        <v>19</v>
      </c>
      <c r="AA19" s="2">
        <v>91</v>
      </c>
      <c r="AB19" s="2">
        <v>137</v>
      </c>
      <c r="AC19" s="2">
        <v>60</v>
      </c>
      <c r="AD19" s="3">
        <v>5</v>
      </c>
      <c r="AE19" s="13">
        <v>61</v>
      </c>
      <c r="AF19" s="14">
        <v>5.0833333333333304</v>
      </c>
      <c r="AG19" s="13">
        <v>78</v>
      </c>
      <c r="AH19" s="14">
        <v>6.5</v>
      </c>
      <c r="AI19" s="3">
        <v>31.5</v>
      </c>
      <c r="AJ19" s="4">
        <v>0.39947089947089898</v>
      </c>
      <c r="AK19" s="10">
        <f t="shared" si="0"/>
        <v>0.44281524926686217</v>
      </c>
    </row>
    <row r="20" spans="1:37" ht="16" x14ac:dyDescent="0.2">
      <c r="A20" s="2" t="s">
        <v>45</v>
      </c>
      <c r="B20" s="2">
        <v>5</v>
      </c>
      <c r="C20" s="2">
        <v>68</v>
      </c>
      <c r="D20" s="3">
        <v>13.6</v>
      </c>
      <c r="E20" s="2">
        <v>0.56000000000000005</v>
      </c>
      <c r="F20" s="2">
        <v>38.1</v>
      </c>
      <c r="G20" s="2">
        <v>1</v>
      </c>
      <c r="H20" s="2">
        <v>32</v>
      </c>
      <c r="I20" s="3">
        <v>6.4</v>
      </c>
      <c r="J20" s="2">
        <v>36</v>
      </c>
      <c r="K20" s="2">
        <v>54</v>
      </c>
      <c r="L20" s="9">
        <v>66.6666666666667</v>
      </c>
      <c r="M20" s="2">
        <v>15</v>
      </c>
      <c r="N20" s="2">
        <v>64</v>
      </c>
      <c r="O20" s="9">
        <v>23.4375</v>
      </c>
      <c r="P20" s="2">
        <v>2</v>
      </c>
      <c r="Q20" s="2">
        <v>3</v>
      </c>
      <c r="R20" s="9">
        <v>66.6666666666667</v>
      </c>
      <c r="S20" s="2">
        <v>0</v>
      </c>
      <c r="T20" s="2">
        <v>1</v>
      </c>
      <c r="U20" s="2">
        <v>2</v>
      </c>
      <c r="V20" s="2">
        <v>7</v>
      </c>
      <c r="W20" s="2">
        <v>0</v>
      </c>
      <c r="X20" s="2">
        <v>22</v>
      </c>
      <c r="Y20" s="2">
        <v>45</v>
      </c>
      <c r="Z20" s="3">
        <v>9</v>
      </c>
      <c r="AA20" s="2">
        <v>10</v>
      </c>
      <c r="AB20" s="2">
        <v>35</v>
      </c>
      <c r="AC20" s="2">
        <v>29</v>
      </c>
      <c r="AD20" s="3">
        <v>5.8</v>
      </c>
      <c r="AE20" s="13">
        <v>25</v>
      </c>
      <c r="AF20" s="14">
        <v>5</v>
      </c>
      <c r="AG20" s="13">
        <v>18</v>
      </c>
      <c r="AH20" s="14">
        <v>3.6</v>
      </c>
      <c r="AI20" s="3">
        <v>24.2</v>
      </c>
      <c r="AJ20" s="4">
        <v>0.52892561983471098</v>
      </c>
      <c r="AK20" s="10">
        <f t="shared" si="0"/>
        <v>0.5423728813559322</v>
      </c>
    </row>
    <row r="21" spans="1:37" ht="16" x14ac:dyDescent="0.2">
      <c r="A21" s="2" t="s">
        <v>46</v>
      </c>
      <c r="B21" s="2">
        <v>2</v>
      </c>
      <c r="C21" s="2">
        <v>23</v>
      </c>
      <c r="D21" s="3">
        <v>11.5</v>
      </c>
      <c r="E21" s="2">
        <v>0.43</v>
      </c>
      <c r="F21" s="2">
        <v>9.9</v>
      </c>
      <c r="G21" s="2">
        <v>0</v>
      </c>
      <c r="H21" s="2">
        <v>11</v>
      </c>
      <c r="I21" s="3">
        <v>5.5</v>
      </c>
      <c r="J21" s="2">
        <v>11</v>
      </c>
      <c r="K21" s="2">
        <v>31</v>
      </c>
      <c r="L21" s="9">
        <v>35.4838709677419</v>
      </c>
      <c r="M21" s="2">
        <v>4</v>
      </c>
      <c r="N21" s="2">
        <v>14</v>
      </c>
      <c r="O21" s="9">
        <v>28.571428571428601</v>
      </c>
      <c r="P21" s="2">
        <v>4</v>
      </c>
      <c r="Q21" s="2">
        <v>9</v>
      </c>
      <c r="R21" s="9">
        <v>44.4444444444444</v>
      </c>
      <c r="S21" s="2">
        <v>1</v>
      </c>
      <c r="T21" s="2">
        <v>0</v>
      </c>
      <c r="U21" s="2">
        <v>2</v>
      </c>
      <c r="V21" s="2">
        <v>0</v>
      </c>
      <c r="W21" s="2">
        <v>0</v>
      </c>
      <c r="X21" s="2">
        <v>9</v>
      </c>
      <c r="Y21" s="2">
        <v>27</v>
      </c>
      <c r="Z21" s="3">
        <v>13.5</v>
      </c>
      <c r="AA21" s="2">
        <v>4</v>
      </c>
      <c r="AB21" s="2">
        <v>23</v>
      </c>
      <c r="AC21" s="2">
        <v>7</v>
      </c>
      <c r="AD21" s="3">
        <v>3.5</v>
      </c>
      <c r="AE21" s="13">
        <v>11</v>
      </c>
      <c r="AF21" s="14">
        <v>5.5</v>
      </c>
      <c r="AG21" s="13">
        <v>12</v>
      </c>
      <c r="AH21" s="14">
        <v>6</v>
      </c>
      <c r="AI21" s="3">
        <v>27</v>
      </c>
      <c r="AJ21" s="4">
        <v>0.25925925925925902</v>
      </c>
      <c r="AK21" s="10">
        <f t="shared" si="0"/>
        <v>0.31111111111111112</v>
      </c>
    </row>
    <row r="22" spans="1:37" ht="16" x14ac:dyDescent="0.2">
      <c r="A22" s="2" t="s">
        <v>47</v>
      </c>
      <c r="B22" s="2">
        <v>4</v>
      </c>
      <c r="C22" s="2">
        <v>49</v>
      </c>
      <c r="D22" s="3">
        <v>12.25</v>
      </c>
      <c r="E22" s="2">
        <v>0.48</v>
      </c>
      <c r="F22" s="2">
        <v>23.5</v>
      </c>
      <c r="G22" s="2">
        <v>1</v>
      </c>
      <c r="H22" s="2">
        <v>26</v>
      </c>
      <c r="I22" s="3">
        <v>6.5</v>
      </c>
      <c r="J22" s="2">
        <v>28</v>
      </c>
      <c r="K22" s="2">
        <v>53</v>
      </c>
      <c r="L22" s="9">
        <v>52.830188679245303</v>
      </c>
      <c r="M22" s="2">
        <v>9</v>
      </c>
      <c r="N22" s="2">
        <v>44</v>
      </c>
      <c r="O22" s="9">
        <v>20.454545454545499</v>
      </c>
      <c r="P22" s="2">
        <v>3</v>
      </c>
      <c r="Q22" s="2">
        <v>6</v>
      </c>
      <c r="R22" s="9">
        <v>50</v>
      </c>
      <c r="S22" s="2">
        <v>1</v>
      </c>
      <c r="T22" s="2">
        <v>2</v>
      </c>
      <c r="U22" s="2">
        <v>2</v>
      </c>
      <c r="V22" s="2">
        <v>10</v>
      </c>
      <c r="W22" s="2">
        <v>0</v>
      </c>
      <c r="X22" s="2">
        <v>12</v>
      </c>
      <c r="Y22" s="2">
        <v>40</v>
      </c>
      <c r="Z22" s="3">
        <v>10</v>
      </c>
      <c r="AA22" s="2">
        <v>13</v>
      </c>
      <c r="AB22" s="2">
        <v>27</v>
      </c>
      <c r="AC22" s="2">
        <v>20</v>
      </c>
      <c r="AD22" s="3">
        <v>5</v>
      </c>
      <c r="AE22" s="13">
        <v>25</v>
      </c>
      <c r="AF22" s="14">
        <v>6.25</v>
      </c>
      <c r="AG22" s="13">
        <v>17</v>
      </c>
      <c r="AH22" s="14">
        <v>4.25</v>
      </c>
      <c r="AI22" s="3">
        <v>25.75</v>
      </c>
      <c r="AJ22" s="4">
        <v>0.42718446601941701</v>
      </c>
      <c r="AK22" s="10">
        <f t="shared" si="0"/>
        <v>0.45360824742268041</v>
      </c>
    </row>
    <row r="23" spans="1:37" ht="16" x14ac:dyDescent="0.2">
      <c r="A23" s="2" t="s">
        <v>48</v>
      </c>
      <c r="B23" s="2">
        <v>2</v>
      </c>
      <c r="C23" s="2">
        <v>27</v>
      </c>
      <c r="D23" s="3">
        <v>13.5</v>
      </c>
      <c r="E23" s="4">
        <v>0.4</v>
      </c>
      <c r="F23" s="2">
        <v>10.8</v>
      </c>
      <c r="G23" s="2">
        <v>0</v>
      </c>
      <c r="H23" s="2">
        <v>10</v>
      </c>
      <c r="I23" s="3">
        <v>5</v>
      </c>
      <c r="J23" s="2">
        <v>17</v>
      </c>
      <c r="K23" s="2">
        <v>39</v>
      </c>
      <c r="L23" s="9">
        <v>43.589743589743598</v>
      </c>
      <c r="M23" s="2">
        <v>3</v>
      </c>
      <c r="N23" s="2">
        <v>25</v>
      </c>
      <c r="O23" s="9">
        <v>12</v>
      </c>
      <c r="P23" s="2">
        <v>4</v>
      </c>
      <c r="Q23" s="2">
        <v>4</v>
      </c>
      <c r="R23" s="9">
        <v>100</v>
      </c>
      <c r="S23" s="2">
        <v>0</v>
      </c>
      <c r="T23" s="2">
        <v>0</v>
      </c>
      <c r="U23" s="2">
        <v>3</v>
      </c>
      <c r="V23" s="2">
        <v>7</v>
      </c>
      <c r="W23" s="2">
        <v>0</v>
      </c>
      <c r="X23" s="2">
        <v>0</v>
      </c>
      <c r="Y23" s="2">
        <v>45</v>
      </c>
      <c r="Z23" s="3">
        <v>22.5</v>
      </c>
      <c r="AA23" s="2">
        <v>16</v>
      </c>
      <c r="AB23" s="2">
        <v>29</v>
      </c>
      <c r="AC23" s="2">
        <v>16</v>
      </c>
      <c r="AD23" s="3">
        <v>8</v>
      </c>
      <c r="AE23" s="13">
        <v>15</v>
      </c>
      <c r="AF23" s="14">
        <v>7.5</v>
      </c>
      <c r="AG23" s="13">
        <v>9</v>
      </c>
      <c r="AH23" s="14">
        <v>4.5</v>
      </c>
      <c r="AI23" s="3">
        <v>34</v>
      </c>
      <c r="AJ23" s="4">
        <v>0.36764705882352899</v>
      </c>
      <c r="AK23" s="10">
        <f t="shared" si="0"/>
        <v>0.390625</v>
      </c>
    </row>
    <row r="24" spans="1:37" ht="16" x14ac:dyDescent="0.2">
      <c r="A24" s="2" t="s">
        <v>49</v>
      </c>
      <c r="B24" s="2">
        <v>6</v>
      </c>
      <c r="C24" s="2">
        <v>86</v>
      </c>
      <c r="D24" s="3">
        <v>14.3333333333333</v>
      </c>
      <c r="E24" s="2">
        <v>0.46</v>
      </c>
      <c r="F24" s="2">
        <v>39.6</v>
      </c>
      <c r="G24" s="2">
        <v>1</v>
      </c>
      <c r="H24" s="2">
        <v>29</v>
      </c>
      <c r="I24" s="3">
        <v>4.8333333333333304</v>
      </c>
      <c r="J24" s="2">
        <v>33</v>
      </c>
      <c r="K24" s="2">
        <v>72</v>
      </c>
      <c r="L24" s="9">
        <v>45.8333333333333</v>
      </c>
      <c r="M24" s="2">
        <v>19</v>
      </c>
      <c r="N24" s="2">
        <v>88</v>
      </c>
      <c r="O24" s="9">
        <v>21.590909090909101</v>
      </c>
      <c r="P24" s="2">
        <v>15</v>
      </c>
      <c r="Q24" s="2">
        <v>27</v>
      </c>
      <c r="R24" s="9">
        <v>55.5555555555556</v>
      </c>
      <c r="S24" s="2">
        <v>9</v>
      </c>
      <c r="T24" s="2">
        <v>0</v>
      </c>
      <c r="U24" s="2">
        <v>8</v>
      </c>
      <c r="V24" s="2">
        <v>10</v>
      </c>
      <c r="W24" s="2">
        <v>0</v>
      </c>
      <c r="X24" s="2">
        <v>11</v>
      </c>
      <c r="Y24" s="2">
        <v>79</v>
      </c>
      <c r="Z24" s="3">
        <v>13.1666666666667</v>
      </c>
      <c r="AA24" s="2">
        <v>25</v>
      </c>
      <c r="AB24" s="2">
        <v>54</v>
      </c>
      <c r="AC24" s="2">
        <v>29</v>
      </c>
      <c r="AD24" s="3">
        <v>4.8333333333333304</v>
      </c>
      <c r="AE24" s="13">
        <v>36</v>
      </c>
      <c r="AF24" s="14">
        <v>6</v>
      </c>
      <c r="AG24" s="13">
        <v>36</v>
      </c>
      <c r="AH24" s="14">
        <v>6</v>
      </c>
      <c r="AI24" s="3">
        <v>31.1666666666667</v>
      </c>
      <c r="AJ24" s="4">
        <v>0.47058823529411797</v>
      </c>
      <c r="AK24" s="10">
        <f t="shared" si="0"/>
        <v>0.55000000000000004</v>
      </c>
    </row>
    <row r="25" spans="1:37" ht="16" x14ac:dyDescent="0.2">
      <c r="A25" s="2" t="s">
        <v>50</v>
      </c>
      <c r="B25" s="2">
        <v>12</v>
      </c>
      <c r="C25" s="2">
        <v>202</v>
      </c>
      <c r="D25" s="3">
        <v>16.8333333333333</v>
      </c>
      <c r="E25" s="2">
        <v>0.52</v>
      </c>
      <c r="F25" s="2">
        <v>105</v>
      </c>
      <c r="G25" s="2">
        <v>2</v>
      </c>
      <c r="H25" s="2">
        <v>72</v>
      </c>
      <c r="I25" s="3">
        <v>6</v>
      </c>
      <c r="J25" s="2">
        <v>94</v>
      </c>
      <c r="K25" s="2">
        <v>180</v>
      </c>
      <c r="L25" s="9">
        <v>52.2222222222222</v>
      </c>
      <c r="M25" s="2">
        <v>37</v>
      </c>
      <c r="N25" s="2">
        <v>159</v>
      </c>
      <c r="O25" s="9">
        <v>23.2704402515723</v>
      </c>
      <c r="P25" s="2">
        <v>34</v>
      </c>
      <c r="Q25" s="2">
        <v>50</v>
      </c>
      <c r="R25" s="9">
        <v>68</v>
      </c>
      <c r="S25" s="2">
        <v>15</v>
      </c>
      <c r="T25" s="2">
        <v>6</v>
      </c>
      <c r="U25" s="2">
        <v>10</v>
      </c>
      <c r="V25" s="2">
        <v>20</v>
      </c>
      <c r="W25" s="2">
        <v>1</v>
      </c>
      <c r="X25" s="2">
        <v>35</v>
      </c>
      <c r="Y25" s="2">
        <v>199</v>
      </c>
      <c r="Z25" s="3">
        <v>16.5833333333333</v>
      </c>
      <c r="AA25" s="2">
        <v>51</v>
      </c>
      <c r="AB25" s="2">
        <v>148</v>
      </c>
      <c r="AC25" s="2">
        <v>73</v>
      </c>
      <c r="AD25" s="3">
        <v>6.0833333333333304</v>
      </c>
      <c r="AE25" s="13">
        <v>86</v>
      </c>
      <c r="AF25" s="14">
        <v>7.1666666666666696</v>
      </c>
      <c r="AG25" s="13">
        <v>88</v>
      </c>
      <c r="AH25" s="14">
        <v>7.3333333333333304</v>
      </c>
      <c r="AI25" s="3">
        <v>32.4166666666667</v>
      </c>
      <c r="AJ25" s="4">
        <v>0.408740359897172</v>
      </c>
      <c r="AK25" s="10">
        <f t="shared" si="0"/>
        <v>0.46902654867256638</v>
      </c>
    </row>
    <row r="26" spans="1:37" ht="16" x14ac:dyDescent="0.2">
      <c r="A26" s="2" t="s">
        <v>51</v>
      </c>
      <c r="B26" s="2">
        <v>5</v>
      </c>
      <c r="C26" s="2">
        <v>77</v>
      </c>
      <c r="D26" s="3">
        <v>15.4</v>
      </c>
      <c r="E26" s="2">
        <v>0.48</v>
      </c>
      <c r="F26" s="2">
        <v>37</v>
      </c>
      <c r="G26" s="2">
        <v>1</v>
      </c>
      <c r="H26" s="2">
        <v>33</v>
      </c>
      <c r="I26" s="3">
        <v>6.6</v>
      </c>
      <c r="J26" s="2">
        <v>40</v>
      </c>
      <c r="K26" s="2">
        <v>68</v>
      </c>
      <c r="L26" s="9">
        <v>58.823529411764703</v>
      </c>
      <c r="M26" s="2">
        <v>14</v>
      </c>
      <c r="N26" s="2">
        <v>78</v>
      </c>
      <c r="O26" s="9">
        <v>17.948717948717899</v>
      </c>
      <c r="P26" s="2">
        <v>9</v>
      </c>
      <c r="Q26" s="2">
        <v>13</v>
      </c>
      <c r="R26" s="9">
        <v>69.230769230769198</v>
      </c>
      <c r="S26" s="2">
        <v>5</v>
      </c>
      <c r="T26" s="2">
        <v>1</v>
      </c>
      <c r="U26" s="2">
        <v>5</v>
      </c>
      <c r="V26" s="2">
        <v>12</v>
      </c>
      <c r="W26" s="2">
        <v>2</v>
      </c>
      <c r="X26" s="2">
        <v>13</v>
      </c>
      <c r="Y26" s="2">
        <v>77</v>
      </c>
      <c r="Z26" s="3">
        <v>15.4</v>
      </c>
      <c r="AA26" s="2">
        <v>26</v>
      </c>
      <c r="AB26" s="2">
        <v>51</v>
      </c>
      <c r="AC26" s="2">
        <v>22</v>
      </c>
      <c r="AD26" s="3">
        <v>4.4000000000000004</v>
      </c>
      <c r="AE26" s="13">
        <v>34</v>
      </c>
      <c r="AF26" s="14">
        <v>6.8</v>
      </c>
      <c r="AG26" s="13">
        <v>34</v>
      </c>
      <c r="AH26" s="14">
        <v>6.8</v>
      </c>
      <c r="AI26" s="3">
        <v>31.8</v>
      </c>
      <c r="AJ26" s="4">
        <v>0.490566037735849</v>
      </c>
      <c r="AK26" s="10">
        <f t="shared" si="0"/>
        <v>0.53424657534246578</v>
      </c>
    </row>
    <row r="27" spans="1:37" ht="16" x14ac:dyDescent="0.2">
      <c r="A27" s="2" t="s">
        <v>52</v>
      </c>
      <c r="B27" s="2">
        <v>7</v>
      </c>
      <c r="C27" s="2">
        <v>137</v>
      </c>
      <c r="D27" s="3">
        <v>19.571428571428601</v>
      </c>
      <c r="E27" s="2">
        <v>0.56000000000000005</v>
      </c>
      <c r="F27" s="2">
        <v>76.7</v>
      </c>
      <c r="G27" s="2">
        <v>4</v>
      </c>
      <c r="H27" s="2">
        <v>58</v>
      </c>
      <c r="I27" s="3">
        <v>8.28571428571429</v>
      </c>
      <c r="J27" s="2">
        <v>76</v>
      </c>
      <c r="K27" s="2">
        <v>149</v>
      </c>
      <c r="L27" s="9">
        <v>51.006711409395997</v>
      </c>
      <c r="M27" s="2">
        <v>21</v>
      </c>
      <c r="N27" s="2">
        <v>73</v>
      </c>
      <c r="O27" s="9">
        <v>28.7671232876712</v>
      </c>
      <c r="P27" s="2">
        <v>19</v>
      </c>
      <c r="Q27" s="2">
        <v>24</v>
      </c>
      <c r="R27" s="9">
        <v>79.1666666666667</v>
      </c>
      <c r="S27" s="2">
        <v>7</v>
      </c>
      <c r="T27" s="2">
        <v>4</v>
      </c>
      <c r="U27" s="2">
        <v>11</v>
      </c>
      <c r="V27" s="2">
        <v>22</v>
      </c>
      <c r="W27" s="2">
        <v>0</v>
      </c>
      <c r="X27" s="2">
        <v>21</v>
      </c>
      <c r="Y27" s="2">
        <v>138</v>
      </c>
      <c r="Z27" s="3">
        <v>19.714285714285701</v>
      </c>
      <c r="AA27" s="2">
        <v>60</v>
      </c>
      <c r="AB27" s="2">
        <v>78</v>
      </c>
      <c r="AC27" s="2">
        <v>23</v>
      </c>
      <c r="AD27" s="3">
        <v>3.28571428571429</v>
      </c>
      <c r="AE27" s="13">
        <v>40</v>
      </c>
      <c r="AF27" s="14">
        <v>5.71428571428571</v>
      </c>
      <c r="AG27" s="13">
        <v>42</v>
      </c>
      <c r="AH27" s="14">
        <v>6</v>
      </c>
      <c r="AI27" s="3">
        <v>35.142857142857103</v>
      </c>
      <c r="AJ27" s="4">
        <v>0.29674796747967502</v>
      </c>
      <c r="AK27" s="10">
        <f t="shared" si="0"/>
        <v>0.32882882882882886</v>
      </c>
    </row>
    <row r="28" spans="1:37" ht="16" x14ac:dyDescent="0.2">
      <c r="A28" s="2" t="s">
        <v>53</v>
      </c>
      <c r="B28" s="2">
        <v>5</v>
      </c>
      <c r="C28" s="2">
        <v>96</v>
      </c>
      <c r="D28" s="3">
        <v>19.2</v>
      </c>
      <c r="E28" s="2">
        <v>0.61</v>
      </c>
      <c r="F28" s="2">
        <v>58.6</v>
      </c>
      <c r="G28" s="2">
        <v>2</v>
      </c>
      <c r="H28" s="2">
        <v>30</v>
      </c>
      <c r="I28" s="3">
        <v>6</v>
      </c>
      <c r="J28" s="2">
        <v>42</v>
      </c>
      <c r="K28" s="2">
        <v>75</v>
      </c>
      <c r="L28" s="9">
        <v>56</v>
      </c>
      <c r="M28" s="2">
        <v>21</v>
      </c>
      <c r="N28" s="2">
        <v>66</v>
      </c>
      <c r="O28" s="9">
        <v>31.818181818181799</v>
      </c>
      <c r="P28" s="2">
        <v>12</v>
      </c>
      <c r="Q28" s="2">
        <v>16</v>
      </c>
      <c r="R28" s="9">
        <v>75</v>
      </c>
      <c r="S28" s="2">
        <v>2</v>
      </c>
      <c r="T28" s="2">
        <v>1</v>
      </c>
      <c r="U28" s="2">
        <v>7</v>
      </c>
      <c r="V28" s="2">
        <v>6</v>
      </c>
      <c r="W28" s="2">
        <v>1</v>
      </c>
      <c r="X28" s="2">
        <v>15</v>
      </c>
      <c r="Y28" s="2">
        <v>90</v>
      </c>
      <c r="Z28" s="3">
        <v>18</v>
      </c>
      <c r="AA28" s="2">
        <v>29</v>
      </c>
      <c r="AB28" s="2">
        <v>61</v>
      </c>
      <c r="AC28" s="2">
        <v>17</v>
      </c>
      <c r="AD28" s="3">
        <v>3.4</v>
      </c>
      <c r="AE28" s="13">
        <v>31</v>
      </c>
      <c r="AF28" s="14">
        <v>6.2</v>
      </c>
      <c r="AG28" s="13">
        <v>28</v>
      </c>
      <c r="AH28" s="14">
        <v>5.6</v>
      </c>
      <c r="AI28" s="3">
        <v>31.4</v>
      </c>
      <c r="AJ28" s="4">
        <v>0.420382165605096</v>
      </c>
      <c r="AK28" s="10">
        <f t="shared" si="0"/>
        <v>0.46808510638297873</v>
      </c>
    </row>
    <row r="29" spans="1:37" ht="16" x14ac:dyDescent="0.2">
      <c r="A29" s="2" t="s">
        <v>54</v>
      </c>
      <c r="B29" s="2">
        <v>4</v>
      </c>
      <c r="C29" s="2">
        <v>60</v>
      </c>
      <c r="D29" s="3">
        <v>15</v>
      </c>
      <c r="E29" s="2">
        <v>0.53</v>
      </c>
      <c r="F29" s="2">
        <v>31.8</v>
      </c>
      <c r="G29" s="2">
        <v>1</v>
      </c>
      <c r="H29" s="2">
        <v>18</v>
      </c>
      <c r="I29" s="3">
        <v>4.5</v>
      </c>
      <c r="J29" s="2">
        <v>26</v>
      </c>
      <c r="K29" s="2">
        <v>53</v>
      </c>
      <c r="L29" s="9">
        <v>49.056603773584897</v>
      </c>
      <c r="M29" s="2">
        <v>13</v>
      </c>
      <c r="N29" s="2">
        <v>43</v>
      </c>
      <c r="O29" s="9">
        <v>30.232558139534898</v>
      </c>
      <c r="P29" s="2">
        <v>8</v>
      </c>
      <c r="Q29" s="2">
        <v>18</v>
      </c>
      <c r="R29" s="9">
        <v>44.4444444444444</v>
      </c>
      <c r="S29" s="2">
        <v>6</v>
      </c>
      <c r="T29" s="2">
        <v>2</v>
      </c>
      <c r="U29" s="2">
        <v>5</v>
      </c>
      <c r="V29" s="2">
        <v>8</v>
      </c>
      <c r="W29" s="2">
        <v>1</v>
      </c>
      <c r="X29" s="2">
        <v>2</v>
      </c>
      <c r="Y29" s="2">
        <v>59</v>
      </c>
      <c r="Z29" s="3">
        <v>14.75</v>
      </c>
      <c r="AA29" s="2">
        <v>18</v>
      </c>
      <c r="AB29" s="2">
        <v>41</v>
      </c>
      <c r="AC29" s="2">
        <v>18</v>
      </c>
      <c r="AD29" s="3">
        <v>4.5</v>
      </c>
      <c r="AE29" s="13">
        <v>26</v>
      </c>
      <c r="AF29" s="14">
        <v>6.5</v>
      </c>
      <c r="AG29" s="13">
        <v>28</v>
      </c>
      <c r="AH29" s="14">
        <v>7</v>
      </c>
      <c r="AI29" s="3">
        <v>28.5</v>
      </c>
      <c r="AJ29" s="4">
        <v>0.37719298245614002</v>
      </c>
      <c r="AK29" s="10">
        <f t="shared" si="0"/>
        <v>0.44791666666666669</v>
      </c>
    </row>
    <row r="30" spans="1:37" ht="16" x14ac:dyDescent="0.2">
      <c r="A30" s="2" t="s">
        <v>55</v>
      </c>
      <c r="B30" s="2">
        <v>2</v>
      </c>
      <c r="C30" s="2">
        <v>22</v>
      </c>
      <c r="D30" s="3">
        <v>11</v>
      </c>
      <c r="E30" s="2">
        <v>0.44</v>
      </c>
      <c r="F30" s="2">
        <v>9.6999999999999993</v>
      </c>
      <c r="G30" s="2">
        <v>0</v>
      </c>
      <c r="H30" s="2">
        <v>4</v>
      </c>
      <c r="I30" s="3">
        <v>2</v>
      </c>
      <c r="J30" s="2">
        <v>9</v>
      </c>
      <c r="K30" s="2">
        <v>23</v>
      </c>
      <c r="L30" s="9">
        <v>39.130434782608702</v>
      </c>
      <c r="M30" s="2">
        <v>6</v>
      </c>
      <c r="N30" s="2">
        <v>26</v>
      </c>
      <c r="O30" s="9">
        <v>23.076923076923102</v>
      </c>
      <c r="P30" s="2">
        <v>1</v>
      </c>
      <c r="Q30" s="2">
        <v>1</v>
      </c>
      <c r="R30" s="9">
        <v>100</v>
      </c>
      <c r="S30" s="2">
        <v>0</v>
      </c>
      <c r="T30" s="2">
        <v>0</v>
      </c>
      <c r="U30" s="2">
        <v>0</v>
      </c>
      <c r="V30" s="2">
        <v>1</v>
      </c>
      <c r="W30" s="2">
        <v>0</v>
      </c>
      <c r="X30" s="2">
        <v>3</v>
      </c>
      <c r="Y30" s="2">
        <v>21</v>
      </c>
      <c r="Z30" s="3">
        <v>10.5</v>
      </c>
      <c r="AA30" s="2">
        <v>4</v>
      </c>
      <c r="AB30" s="2">
        <v>17</v>
      </c>
      <c r="AC30" s="2">
        <v>7</v>
      </c>
      <c r="AD30" s="3">
        <v>3.5</v>
      </c>
      <c r="AE30" s="13">
        <v>13</v>
      </c>
      <c r="AF30" s="14">
        <v>6.5</v>
      </c>
      <c r="AG30" s="13">
        <v>9</v>
      </c>
      <c r="AH30" s="14">
        <v>4.5</v>
      </c>
      <c r="AI30" s="3">
        <v>25</v>
      </c>
      <c r="AJ30" s="4">
        <v>0.52</v>
      </c>
      <c r="AK30" s="10">
        <f t="shared" si="0"/>
        <v>0.53061224489795922</v>
      </c>
    </row>
    <row r="31" spans="1:37" ht="16" x14ac:dyDescent="0.2">
      <c r="A31" s="2" t="s">
        <v>56</v>
      </c>
      <c r="B31" s="2">
        <v>3</v>
      </c>
      <c r="C31" s="2">
        <v>48</v>
      </c>
      <c r="D31" s="3">
        <v>16</v>
      </c>
      <c r="E31" s="4">
        <v>0.6</v>
      </c>
      <c r="F31" s="2">
        <v>28.8</v>
      </c>
      <c r="G31" s="2">
        <v>1</v>
      </c>
      <c r="H31" s="2">
        <v>19</v>
      </c>
      <c r="I31" s="3">
        <v>6.3333333333333304</v>
      </c>
      <c r="J31" s="2">
        <v>16</v>
      </c>
      <c r="K31" s="2">
        <v>27</v>
      </c>
      <c r="L31" s="9">
        <v>59.259259259259302</v>
      </c>
      <c r="M31" s="2">
        <v>14</v>
      </c>
      <c r="N31" s="2">
        <v>45</v>
      </c>
      <c r="O31" s="9">
        <v>31.1111111111111</v>
      </c>
      <c r="P31" s="2">
        <v>4</v>
      </c>
      <c r="Q31" s="2">
        <v>8</v>
      </c>
      <c r="R31" s="9">
        <v>50</v>
      </c>
      <c r="S31" s="2">
        <v>1</v>
      </c>
      <c r="T31" s="2">
        <v>3</v>
      </c>
      <c r="U31" s="2">
        <v>3</v>
      </c>
      <c r="V31" s="2">
        <v>4</v>
      </c>
      <c r="W31" s="2">
        <v>0</v>
      </c>
      <c r="X31" s="2">
        <v>9</v>
      </c>
      <c r="Y31" s="2">
        <v>32</v>
      </c>
      <c r="Z31" s="3">
        <v>10.6666666666667</v>
      </c>
      <c r="AA31" s="2">
        <v>9</v>
      </c>
      <c r="AB31" s="2">
        <v>23</v>
      </c>
      <c r="AC31" s="2">
        <v>11</v>
      </c>
      <c r="AD31" s="3">
        <v>3.6666666666666701</v>
      </c>
      <c r="AE31" s="13">
        <v>20</v>
      </c>
      <c r="AF31" s="14">
        <v>6.6666666666666696</v>
      </c>
      <c r="AG31" s="13">
        <v>19</v>
      </c>
      <c r="AH31" s="14">
        <v>6.3333333333333304</v>
      </c>
      <c r="AI31" s="3">
        <v>26.6666666666667</v>
      </c>
      <c r="AJ31" s="4">
        <v>0.5625</v>
      </c>
      <c r="AK31" s="10">
        <f t="shared" si="0"/>
        <v>0.625</v>
      </c>
    </row>
    <row r="32" spans="1:37" ht="16" x14ac:dyDescent="0.2">
      <c r="A32" s="2" t="s">
        <v>57</v>
      </c>
      <c r="B32" s="2">
        <v>2</v>
      </c>
      <c r="C32" s="2">
        <v>33</v>
      </c>
      <c r="D32" s="3">
        <v>16.5</v>
      </c>
      <c r="E32" s="2">
        <v>0.55000000000000004</v>
      </c>
      <c r="F32" s="2">
        <v>18.2</v>
      </c>
      <c r="G32" s="2">
        <v>0</v>
      </c>
      <c r="H32" s="2">
        <v>11</v>
      </c>
      <c r="I32" s="3">
        <v>5.5</v>
      </c>
      <c r="J32" s="2">
        <v>17</v>
      </c>
      <c r="K32" s="2">
        <v>25</v>
      </c>
      <c r="L32" s="9">
        <v>68</v>
      </c>
      <c r="M32" s="2">
        <v>6</v>
      </c>
      <c r="N32" s="2">
        <v>29</v>
      </c>
      <c r="O32" s="9">
        <v>20.689655172413801</v>
      </c>
      <c r="P32" s="2">
        <v>4</v>
      </c>
      <c r="Q32" s="2">
        <v>6</v>
      </c>
      <c r="R32" s="9">
        <v>66.6666666666667</v>
      </c>
      <c r="S32" s="2">
        <v>2</v>
      </c>
      <c r="T32" s="2">
        <v>0</v>
      </c>
      <c r="U32" s="2">
        <v>0</v>
      </c>
      <c r="V32" s="2">
        <v>4</v>
      </c>
      <c r="W32" s="2">
        <v>0</v>
      </c>
      <c r="X32" s="2">
        <v>7</v>
      </c>
      <c r="Y32" s="2">
        <v>27</v>
      </c>
      <c r="Z32" s="3">
        <v>13.5</v>
      </c>
      <c r="AA32" s="2">
        <v>6</v>
      </c>
      <c r="AB32" s="2">
        <v>21</v>
      </c>
      <c r="AC32" s="2">
        <v>10</v>
      </c>
      <c r="AD32" s="3">
        <v>5</v>
      </c>
      <c r="AE32" s="13">
        <v>12</v>
      </c>
      <c r="AF32" s="14">
        <v>6</v>
      </c>
      <c r="AG32" s="13">
        <v>14</v>
      </c>
      <c r="AH32" s="14">
        <v>7</v>
      </c>
      <c r="AI32" s="3">
        <v>30</v>
      </c>
      <c r="AJ32" s="4">
        <v>0.483333333333333</v>
      </c>
      <c r="AK32" s="10">
        <f t="shared" si="0"/>
        <v>0.53703703703703709</v>
      </c>
    </row>
    <row r="33" spans="1:37" ht="16" x14ac:dyDescent="0.2">
      <c r="A33" s="2" t="s">
        <v>58</v>
      </c>
      <c r="B33" s="2">
        <v>3</v>
      </c>
      <c r="C33" s="2">
        <v>45</v>
      </c>
      <c r="D33" s="3">
        <v>15</v>
      </c>
      <c r="E33" s="2">
        <v>0.44</v>
      </c>
      <c r="F33" s="2">
        <v>19.8</v>
      </c>
      <c r="G33" s="2">
        <v>1</v>
      </c>
      <c r="H33" s="2">
        <v>14</v>
      </c>
      <c r="I33" s="3">
        <v>4.6666666666666696</v>
      </c>
      <c r="J33" s="2">
        <v>23</v>
      </c>
      <c r="K33" s="2">
        <v>51</v>
      </c>
      <c r="L33" s="9">
        <v>45.098039215686299</v>
      </c>
      <c r="M33" s="2">
        <v>5</v>
      </c>
      <c r="N33" s="2">
        <v>27</v>
      </c>
      <c r="O33" s="9">
        <v>18.518518518518501</v>
      </c>
      <c r="P33" s="2">
        <v>12</v>
      </c>
      <c r="Q33" s="2">
        <v>24</v>
      </c>
      <c r="R33" s="9">
        <v>50</v>
      </c>
      <c r="S33" s="2">
        <v>10</v>
      </c>
      <c r="T33" s="2">
        <v>1</v>
      </c>
      <c r="U33" s="2">
        <v>4</v>
      </c>
      <c r="V33" s="2">
        <v>2</v>
      </c>
      <c r="W33" s="2">
        <v>1</v>
      </c>
      <c r="X33" s="2">
        <v>6</v>
      </c>
      <c r="Y33" s="2">
        <v>48</v>
      </c>
      <c r="Z33" s="3">
        <v>16</v>
      </c>
      <c r="AA33" s="2">
        <v>16</v>
      </c>
      <c r="AB33" s="2">
        <v>32</v>
      </c>
      <c r="AC33" s="2">
        <v>18</v>
      </c>
      <c r="AD33" s="3">
        <v>6</v>
      </c>
      <c r="AE33" s="13">
        <v>29</v>
      </c>
      <c r="AF33" s="14">
        <v>9.6666666666666696</v>
      </c>
      <c r="AG33" s="13">
        <v>28</v>
      </c>
      <c r="AH33" s="14">
        <v>9.3333333333333304</v>
      </c>
      <c r="AI33" s="3">
        <v>34</v>
      </c>
      <c r="AJ33" s="4">
        <v>0.26470588235294101</v>
      </c>
      <c r="AK33" s="10">
        <f t="shared" si="0"/>
        <v>0.34615384615384615</v>
      </c>
    </row>
    <row r="34" spans="1:37" ht="16" x14ac:dyDescent="0.2">
      <c r="A34" s="2" t="s">
        <v>59</v>
      </c>
      <c r="B34" s="2">
        <v>3</v>
      </c>
      <c r="C34" s="2">
        <v>55</v>
      </c>
      <c r="D34" s="3">
        <v>18.3333333333333</v>
      </c>
      <c r="E34" s="2">
        <v>0.59</v>
      </c>
      <c r="F34" s="2">
        <v>32.4</v>
      </c>
      <c r="G34" s="2">
        <v>1</v>
      </c>
      <c r="H34" s="2">
        <v>13</v>
      </c>
      <c r="I34" s="3">
        <v>4.3333333333333304</v>
      </c>
      <c r="J34" s="2">
        <v>22</v>
      </c>
      <c r="K34" s="2">
        <v>48</v>
      </c>
      <c r="L34" s="9">
        <v>45.8333333333333</v>
      </c>
      <c r="M34" s="2">
        <v>13</v>
      </c>
      <c r="N34" s="2">
        <v>37</v>
      </c>
      <c r="O34" s="9">
        <v>35.135135135135101</v>
      </c>
      <c r="P34" s="2">
        <v>7</v>
      </c>
      <c r="Q34" s="2">
        <v>9</v>
      </c>
      <c r="R34" s="9">
        <v>77.7777777777778</v>
      </c>
      <c r="S34" s="2">
        <v>3</v>
      </c>
      <c r="T34" s="2">
        <v>0</v>
      </c>
      <c r="U34" s="2">
        <v>3</v>
      </c>
      <c r="V34" s="2">
        <v>3</v>
      </c>
      <c r="W34" s="2">
        <v>0</v>
      </c>
      <c r="X34" s="2">
        <v>7</v>
      </c>
      <c r="Y34" s="2">
        <v>46</v>
      </c>
      <c r="Z34" s="3">
        <v>15.3333333333333</v>
      </c>
      <c r="AA34" s="2">
        <v>15</v>
      </c>
      <c r="AB34" s="2">
        <v>31</v>
      </c>
      <c r="AC34" s="2">
        <v>18</v>
      </c>
      <c r="AD34" s="3">
        <v>6</v>
      </c>
      <c r="AE34" s="13">
        <v>18</v>
      </c>
      <c r="AF34" s="14">
        <v>6</v>
      </c>
      <c r="AG34" s="13">
        <v>17</v>
      </c>
      <c r="AH34" s="14">
        <v>5.6666666666666696</v>
      </c>
      <c r="AI34" s="3">
        <v>31.3333333333333</v>
      </c>
      <c r="AJ34" s="4">
        <v>0.39361702127659598</v>
      </c>
      <c r="AK34" s="10">
        <f t="shared" si="0"/>
        <v>0.43529411764705883</v>
      </c>
    </row>
    <row r="35" spans="1:37" ht="16" x14ac:dyDescent="0.2">
      <c r="A35" s="2" t="s">
        <v>60</v>
      </c>
      <c r="B35" s="2">
        <v>4</v>
      </c>
      <c r="C35" s="2">
        <v>56</v>
      </c>
      <c r="D35" s="3">
        <v>14</v>
      </c>
      <c r="E35" s="2">
        <v>0.42</v>
      </c>
      <c r="F35" s="2">
        <v>23.5</v>
      </c>
      <c r="G35" s="2">
        <v>0</v>
      </c>
      <c r="H35" s="2">
        <v>21</v>
      </c>
      <c r="I35" s="3">
        <v>5.25</v>
      </c>
      <c r="J35" s="2">
        <v>33</v>
      </c>
      <c r="K35" s="2">
        <v>68</v>
      </c>
      <c r="L35" s="9">
        <v>48.529411764705898</v>
      </c>
      <c r="M35" s="2">
        <v>10</v>
      </c>
      <c r="N35" s="2">
        <v>58</v>
      </c>
      <c r="O35" s="9">
        <v>17.241379310344801</v>
      </c>
      <c r="P35" s="2">
        <v>3</v>
      </c>
      <c r="Q35" s="2">
        <v>7</v>
      </c>
      <c r="R35" s="9">
        <v>42.857142857142897</v>
      </c>
      <c r="S35" s="2">
        <v>2</v>
      </c>
      <c r="T35" s="2">
        <v>0</v>
      </c>
      <c r="U35" s="2">
        <v>2</v>
      </c>
      <c r="V35" s="2">
        <v>4</v>
      </c>
      <c r="W35" s="2">
        <v>0</v>
      </c>
      <c r="X35" s="2">
        <v>15</v>
      </c>
      <c r="Y35" s="2">
        <v>61</v>
      </c>
      <c r="Z35" s="3">
        <v>15.25</v>
      </c>
      <c r="AA35" s="2">
        <v>21</v>
      </c>
      <c r="AB35" s="2">
        <v>40</v>
      </c>
      <c r="AC35" s="2">
        <v>23</v>
      </c>
      <c r="AD35" s="3">
        <v>5.75</v>
      </c>
      <c r="AE35" s="13">
        <v>31</v>
      </c>
      <c r="AF35" s="14">
        <v>7.75</v>
      </c>
      <c r="AG35" s="13">
        <v>22</v>
      </c>
      <c r="AH35" s="14">
        <v>5.5</v>
      </c>
      <c r="AI35" s="3">
        <v>33.25</v>
      </c>
      <c r="AJ35" s="4">
        <v>0.43609022556390997</v>
      </c>
      <c r="AK35" s="10">
        <f t="shared" si="0"/>
        <v>0.46031746031746029</v>
      </c>
    </row>
    <row r="36" spans="1:37" ht="16" x14ac:dyDescent="0.2">
      <c r="A36" s="2" t="s">
        <v>61</v>
      </c>
      <c r="B36" s="2">
        <v>2</v>
      </c>
      <c r="C36" s="2">
        <v>24</v>
      </c>
      <c r="D36" s="3">
        <v>12</v>
      </c>
      <c r="E36" s="2">
        <v>0.49</v>
      </c>
      <c r="F36" s="2">
        <v>11.8</v>
      </c>
      <c r="G36" s="2">
        <v>0</v>
      </c>
      <c r="H36" s="2">
        <v>7</v>
      </c>
      <c r="I36" s="3">
        <v>3.5</v>
      </c>
      <c r="J36" s="2">
        <v>12</v>
      </c>
      <c r="K36" s="2">
        <v>27</v>
      </c>
      <c r="L36" s="9">
        <v>44.4444444444444</v>
      </c>
      <c r="M36" s="2">
        <v>5</v>
      </c>
      <c r="N36" s="2">
        <v>19</v>
      </c>
      <c r="O36" s="9">
        <v>26.315789473684202</v>
      </c>
      <c r="P36" s="2">
        <v>2</v>
      </c>
      <c r="Q36" s="2">
        <v>3</v>
      </c>
      <c r="R36" s="9">
        <v>66.6666666666667</v>
      </c>
      <c r="S36" s="2">
        <v>0</v>
      </c>
      <c r="T36" s="2">
        <v>0</v>
      </c>
      <c r="U36" s="2">
        <v>1</v>
      </c>
      <c r="V36" s="2">
        <v>4</v>
      </c>
      <c r="W36" s="2">
        <v>0</v>
      </c>
      <c r="X36" s="2">
        <v>2</v>
      </c>
      <c r="Y36" s="2">
        <v>21</v>
      </c>
      <c r="Z36" s="3">
        <v>10.5</v>
      </c>
      <c r="AA36" s="2">
        <v>12</v>
      </c>
      <c r="AB36" s="2">
        <v>9</v>
      </c>
      <c r="AC36" s="2">
        <v>14</v>
      </c>
      <c r="AD36" s="3">
        <v>7</v>
      </c>
      <c r="AE36" s="13">
        <v>9</v>
      </c>
      <c r="AF36" s="14">
        <v>4.5</v>
      </c>
      <c r="AG36" s="13">
        <v>10</v>
      </c>
      <c r="AH36" s="14">
        <v>5</v>
      </c>
      <c r="AI36" s="3">
        <v>24.5</v>
      </c>
      <c r="AJ36" s="4">
        <v>0.38775510204081598</v>
      </c>
      <c r="AK36" s="10">
        <f t="shared" si="0"/>
        <v>0.41304347826086957</v>
      </c>
    </row>
    <row r="37" spans="1:37" ht="16" x14ac:dyDescent="0.2">
      <c r="A37" s="2" t="s">
        <v>62</v>
      </c>
      <c r="B37" s="2">
        <v>2</v>
      </c>
      <c r="C37" s="2">
        <v>25</v>
      </c>
      <c r="D37" s="3">
        <v>12.5</v>
      </c>
      <c r="E37" s="2">
        <v>0.53</v>
      </c>
      <c r="F37" s="2">
        <v>13.2</v>
      </c>
      <c r="G37" s="2">
        <v>0</v>
      </c>
      <c r="H37" s="2">
        <v>10</v>
      </c>
      <c r="I37" s="3">
        <v>5</v>
      </c>
      <c r="J37" s="2">
        <v>15</v>
      </c>
      <c r="K37" s="2">
        <v>26</v>
      </c>
      <c r="L37" s="9">
        <v>57.692307692307701</v>
      </c>
      <c r="M37" s="2">
        <v>4</v>
      </c>
      <c r="N37" s="2">
        <v>18</v>
      </c>
      <c r="O37" s="9">
        <v>22.2222222222222</v>
      </c>
      <c r="P37" s="2">
        <v>2</v>
      </c>
      <c r="Q37" s="2">
        <v>3</v>
      </c>
      <c r="R37" s="9">
        <v>66.6666666666667</v>
      </c>
      <c r="S37" s="2">
        <v>0</v>
      </c>
      <c r="T37" s="2">
        <v>0</v>
      </c>
      <c r="U37" s="2">
        <v>2</v>
      </c>
      <c r="V37" s="2">
        <v>2</v>
      </c>
      <c r="W37" s="2">
        <v>0</v>
      </c>
      <c r="X37" s="2">
        <v>6</v>
      </c>
      <c r="Y37" s="2">
        <v>32</v>
      </c>
      <c r="Z37" s="3">
        <v>16</v>
      </c>
      <c r="AA37" s="2">
        <v>12</v>
      </c>
      <c r="AB37" s="2">
        <v>20</v>
      </c>
      <c r="AC37" s="2">
        <v>17</v>
      </c>
      <c r="AD37" s="3">
        <v>8.5</v>
      </c>
      <c r="AE37" s="13">
        <v>4</v>
      </c>
      <c r="AF37" s="14">
        <v>2</v>
      </c>
      <c r="AG37" s="13">
        <v>9</v>
      </c>
      <c r="AH37" s="14">
        <v>4.5</v>
      </c>
      <c r="AI37" s="3">
        <v>23.5</v>
      </c>
      <c r="AJ37" s="4">
        <v>0.38297872340425498</v>
      </c>
      <c r="AK37" s="10">
        <f t="shared" si="0"/>
        <v>0.40909090909090912</v>
      </c>
    </row>
    <row r="38" spans="1:37" ht="16" x14ac:dyDescent="0.2">
      <c r="A38" s="2" t="s">
        <v>63</v>
      </c>
      <c r="B38" s="2">
        <v>2</v>
      </c>
      <c r="C38" s="2">
        <v>12</v>
      </c>
      <c r="D38" s="3">
        <v>6</v>
      </c>
      <c r="E38" s="2">
        <v>0.32</v>
      </c>
      <c r="F38" s="2">
        <v>3.8</v>
      </c>
      <c r="G38" s="2">
        <v>0</v>
      </c>
      <c r="H38" s="2">
        <v>3</v>
      </c>
      <c r="I38" s="3">
        <v>1.5</v>
      </c>
      <c r="J38" s="2">
        <v>9</v>
      </c>
      <c r="K38" s="2">
        <v>20</v>
      </c>
      <c r="L38" s="9">
        <v>45</v>
      </c>
      <c r="M38" s="2">
        <v>1</v>
      </c>
      <c r="N38" s="2">
        <v>15</v>
      </c>
      <c r="O38" s="9">
        <v>6.6666666666666696</v>
      </c>
      <c r="P38" s="2">
        <v>1</v>
      </c>
      <c r="Q38" s="2">
        <v>2</v>
      </c>
      <c r="R38" s="9">
        <v>50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2</v>
      </c>
      <c r="Y38" s="2">
        <v>31</v>
      </c>
      <c r="Z38" s="3">
        <v>15.5</v>
      </c>
      <c r="AA38" s="2">
        <v>9</v>
      </c>
      <c r="AB38" s="2">
        <v>22</v>
      </c>
      <c r="AC38" s="2">
        <v>25</v>
      </c>
      <c r="AD38" s="3">
        <v>12.5</v>
      </c>
      <c r="AE38" s="13">
        <v>8</v>
      </c>
      <c r="AF38" s="14">
        <v>4</v>
      </c>
      <c r="AG38" s="13">
        <v>7</v>
      </c>
      <c r="AH38" s="14">
        <v>3.5</v>
      </c>
      <c r="AI38" s="3">
        <v>18.5</v>
      </c>
      <c r="AJ38" s="4">
        <v>0.40540540540540498</v>
      </c>
      <c r="AK38" s="10">
        <f t="shared" si="0"/>
        <v>0.42857142857142855</v>
      </c>
    </row>
    <row r="39" spans="1:37" ht="16" x14ac:dyDescent="0.2">
      <c r="A39" s="2" t="s">
        <v>64</v>
      </c>
      <c r="B39" s="2">
        <v>3</v>
      </c>
      <c r="C39" s="2">
        <v>35</v>
      </c>
      <c r="D39" s="3">
        <v>11.6666666666667</v>
      </c>
      <c r="E39" s="2">
        <v>0.51</v>
      </c>
      <c r="F39" s="2">
        <v>17.8</v>
      </c>
      <c r="G39" s="2">
        <v>0</v>
      </c>
      <c r="H39" s="2">
        <v>20</v>
      </c>
      <c r="I39" s="3">
        <v>6.6666666666666696</v>
      </c>
      <c r="J39" s="2">
        <v>19</v>
      </c>
      <c r="K39" s="2">
        <v>43</v>
      </c>
      <c r="L39" s="9">
        <v>44.1860465116279</v>
      </c>
      <c r="M39" s="2">
        <v>7</v>
      </c>
      <c r="N39" s="2">
        <v>24</v>
      </c>
      <c r="O39" s="9">
        <v>29.1666666666667</v>
      </c>
      <c r="P39" s="2">
        <v>2</v>
      </c>
      <c r="Q39" s="2">
        <v>2</v>
      </c>
      <c r="R39" s="9">
        <v>100</v>
      </c>
      <c r="S39" s="2">
        <v>0</v>
      </c>
      <c r="T39" s="2">
        <v>0</v>
      </c>
      <c r="U39" s="2">
        <v>5</v>
      </c>
      <c r="V39" s="2">
        <v>3</v>
      </c>
      <c r="W39" s="2">
        <v>0</v>
      </c>
      <c r="X39" s="2">
        <v>12</v>
      </c>
      <c r="Y39" s="2">
        <v>38</v>
      </c>
      <c r="Z39" s="3">
        <v>12.6666666666667</v>
      </c>
      <c r="AA39" s="2">
        <v>8</v>
      </c>
      <c r="AB39" s="2">
        <v>30</v>
      </c>
      <c r="AC39" s="2">
        <v>15</v>
      </c>
      <c r="AD39" s="3">
        <v>5</v>
      </c>
      <c r="AE39" s="13">
        <v>20</v>
      </c>
      <c r="AF39" s="14">
        <v>6.6666666666666696</v>
      </c>
      <c r="AG39" s="13">
        <v>12</v>
      </c>
      <c r="AH39" s="14">
        <v>4</v>
      </c>
      <c r="AI39" s="3">
        <v>23</v>
      </c>
      <c r="AJ39" s="4">
        <v>0.34782608695652201</v>
      </c>
      <c r="AK39" s="10">
        <f t="shared" si="0"/>
        <v>0.35820895522388058</v>
      </c>
    </row>
    <row r="40" spans="1:37" ht="16" x14ac:dyDescent="0.2">
      <c r="A40" s="2" t="s">
        <v>65</v>
      </c>
      <c r="B40" s="2">
        <v>2</v>
      </c>
      <c r="C40" s="2">
        <v>17</v>
      </c>
      <c r="D40" s="3">
        <v>8.5</v>
      </c>
      <c r="E40" s="4">
        <v>0.4</v>
      </c>
      <c r="F40" s="2">
        <v>6.8</v>
      </c>
      <c r="G40" s="2">
        <v>0</v>
      </c>
      <c r="H40" s="2">
        <v>8</v>
      </c>
      <c r="I40" s="3">
        <v>4</v>
      </c>
      <c r="J40" s="2">
        <v>11</v>
      </c>
      <c r="K40" s="2">
        <v>26</v>
      </c>
      <c r="L40" s="9">
        <v>42.307692307692299</v>
      </c>
      <c r="M40" s="2">
        <v>3</v>
      </c>
      <c r="N40" s="2">
        <v>16</v>
      </c>
      <c r="O40" s="9">
        <v>18.75</v>
      </c>
      <c r="P40" s="2">
        <v>0</v>
      </c>
      <c r="Q40" s="2">
        <v>0</v>
      </c>
      <c r="R40" s="9"/>
      <c r="S40" s="2">
        <v>0</v>
      </c>
      <c r="T40" s="2">
        <v>0</v>
      </c>
      <c r="U40" s="2">
        <v>0</v>
      </c>
      <c r="V40" s="2">
        <v>2</v>
      </c>
      <c r="W40" s="2">
        <v>0</v>
      </c>
      <c r="X40" s="2">
        <v>6</v>
      </c>
      <c r="Y40" s="2">
        <v>17</v>
      </c>
      <c r="Z40" s="3">
        <v>8.5</v>
      </c>
      <c r="AA40" s="2">
        <v>8</v>
      </c>
      <c r="AB40" s="2">
        <v>9</v>
      </c>
      <c r="AC40" s="2">
        <v>11</v>
      </c>
      <c r="AD40" s="3">
        <v>5.5</v>
      </c>
      <c r="AE40" s="13">
        <v>5</v>
      </c>
      <c r="AF40" s="14">
        <v>2.5</v>
      </c>
      <c r="AG40" s="13">
        <v>3</v>
      </c>
      <c r="AH40" s="14">
        <v>1.5</v>
      </c>
      <c r="AI40" s="3">
        <v>21</v>
      </c>
      <c r="AJ40" s="4">
        <v>0.38095238095238099</v>
      </c>
      <c r="AK40" s="10">
        <f t="shared" si="0"/>
        <v>0.38095238095238093</v>
      </c>
    </row>
    <row r="41" spans="1:37" ht="16" x14ac:dyDescent="0.2">
      <c r="A41" s="2" t="s">
        <v>66</v>
      </c>
      <c r="B41" s="2">
        <v>2</v>
      </c>
      <c r="C41" s="2">
        <v>27</v>
      </c>
      <c r="D41" s="3">
        <v>13.5</v>
      </c>
      <c r="E41" s="2">
        <v>0.43</v>
      </c>
      <c r="F41" s="2">
        <v>11.6</v>
      </c>
      <c r="G41" s="2">
        <v>0</v>
      </c>
      <c r="H41" s="2">
        <v>15</v>
      </c>
      <c r="I41" s="3">
        <v>7.5</v>
      </c>
      <c r="J41" s="2">
        <v>18</v>
      </c>
      <c r="K41" s="2">
        <v>39</v>
      </c>
      <c r="L41" s="9">
        <v>46.153846153846203</v>
      </c>
      <c r="M41" s="2">
        <v>4</v>
      </c>
      <c r="N41" s="2">
        <v>23</v>
      </c>
      <c r="O41" s="9">
        <v>17.3913043478261</v>
      </c>
      <c r="P41" s="2">
        <v>1</v>
      </c>
      <c r="Q41" s="2">
        <v>1</v>
      </c>
      <c r="R41" s="9">
        <v>100</v>
      </c>
      <c r="S41" s="2">
        <v>0</v>
      </c>
      <c r="T41" s="2">
        <v>4</v>
      </c>
      <c r="U41" s="2">
        <v>1</v>
      </c>
      <c r="V41" s="2">
        <v>7</v>
      </c>
      <c r="W41" s="2">
        <v>0</v>
      </c>
      <c r="X41" s="2">
        <v>3</v>
      </c>
      <c r="Y41" s="2">
        <v>38</v>
      </c>
      <c r="Z41" s="3">
        <v>19</v>
      </c>
      <c r="AA41" s="2">
        <v>13</v>
      </c>
      <c r="AB41" s="2">
        <v>25</v>
      </c>
      <c r="AC41" s="2">
        <v>11</v>
      </c>
      <c r="AD41" s="3">
        <v>5.5</v>
      </c>
      <c r="AE41" s="13">
        <v>6</v>
      </c>
      <c r="AF41" s="14">
        <v>3</v>
      </c>
      <c r="AG41" s="13">
        <v>11</v>
      </c>
      <c r="AH41" s="14">
        <v>5.5</v>
      </c>
      <c r="AI41" s="3">
        <v>31.5</v>
      </c>
      <c r="AJ41" s="4">
        <v>0.365079365079365</v>
      </c>
      <c r="AK41" s="10">
        <f t="shared" si="0"/>
        <v>0.37096774193548387</v>
      </c>
    </row>
    <row r="42" spans="1:37" ht="16" x14ac:dyDescent="0.2">
      <c r="A42" s="2" t="s">
        <v>67</v>
      </c>
      <c r="B42" s="2">
        <v>2</v>
      </c>
      <c r="C42" s="2">
        <v>29</v>
      </c>
      <c r="D42" s="3">
        <v>14.5</v>
      </c>
      <c r="E42" s="2">
        <v>0.54</v>
      </c>
      <c r="F42" s="2">
        <v>15.7</v>
      </c>
      <c r="G42" s="2">
        <v>0</v>
      </c>
      <c r="H42" s="2">
        <v>9</v>
      </c>
      <c r="I42" s="3">
        <v>4.5</v>
      </c>
      <c r="J42" s="2">
        <v>20</v>
      </c>
      <c r="K42" s="2">
        <v>32</v>
      </c>
      <c r="L42" s="9">
        <v>62.5</v>
      </c>
      <c r="M42" s="2">
        <v>2</v>
      </c>
      <c r="N42" s="2">
        <v>13</v>
      </c>
      <c r="O42" s="9">
        <v>15.384615384615399</v>
      </c>
      <c r="P42" s="2">
        <v>5</v>
      </c>
      <c r="Q42" s="2">
        <v>9</v>
      </c>
      <c r="R42" s="9">
        <v>55.5555555555556</v>
      </c>
      <c r="S42" s="2">
        <v>1</v>
      </c>
      <c r="T42" s="2">
        <v>1</v>
      </c>
      <c r="U42" s="2">
        <v>1</v>
      </c>
      <c r="V42" s="2">
        <v>2</v>
      </c>
      <c r="W42" s="2">
        <v>0</v>
      </c>
      <c r="X42" s="2">
        <v>5</v>
      </c>
      <c r="Y42" s="2">
        <v>22</v>
      </c>
      <c r="Z42" s="3">
        <v>11</v>
      </c>
      <c r="AA42" s="2">
        <v>4</v>
      </c>
      <c r="AB42" s="2">
        <v>18</v>
      </c>
      <c r="AC42" s="2">
        <v>14</v>
      </c>
      <c r="AD42" s="3">
        <v>7</v>
      </c>
      <c r="AE42" s="13">
        <v>10</v>
      </c>
      <c r="AF42" s="14">
        <v>5</v>
      </c>
      <c r="AG42" s="13">
        <v>14</v>
      </c>
      <c r="AH42" s="14">
        <v>7</v>
      </c>
      <c r="AI42" s="3">
        <v>27</v>
      </c>
      <c r="AJ42" s="4">
        <v>0.240740740740741</v>
      </c>
      <c r="AK42" s="10">
        <f t="shared" si="0"/>
        <v>0.28888888888888886</v>
      </c>
    </row>
    <row r="43" spans="1:37" ht="16" x14ac:dyDescent="0.2">
      <c r="A43" s="2" t="s">
        <v>68</v>
      </c>
      <c r="B43" s="2">
        <v>3</v>
      </c>
      <c r="C43" s="2">
        <v>42</v>
      </c>
      <c r="D43" s="3">
        <v>14</v>
      </c>
      <c r="E43" s="2">
        <v>0.49</v>
      </c>
      <c r="F43" s="2">
        <v>20.6</v>
      </c>
      <c r="G43" s="2">
        <v>0</v>
      </c>
      <c r="H43" s="2">
        <v>17</v>
      </c>
      <c r="I43" s="3">
        <v>5.6666666666666696</v>
      </c>
      <c r="J43" s="2">
        <v>24</v>
      </c>
      <c r="K43" s="2">
        <v>49</v>
      </c>
      <c r="L43" s="9">
        <v>48.979591836734699</v>
      </c>
      <c r="M43" s="2">
        <v>6</v>
      </c>
      <c r="N43" s="2">
        <v>26</v>
      </c>
      <c r="O43" s="9">
        <v>23.076923076923102</v>
      </c>
      <c r="P43" s="2">
        <v>6</v>
      </c>
      <c r="Q43" s="2">
        <v>10</v>
      </c>
      <c r="R43" s="9">
        <v>60</v>
      </c>
      <c r="S43" s="2">
        <v>4</v>
      </c>
      <c r="T43" s="2">
        <v>1</v>
      </c>
      <c r="U43" s="2">
        <v>1</v>
      </c>
      <c r="V43" s="2">
        <v>9</v>
      </c>
      <c r="W43" s="2">
        <v>0</v>
      </c>
      <c r="X43" s="2">
        <v>6</v>
      </c>
      <c r="Y43" s="2">
        <v>49</v>
      </c>
      <c r="Z43" s="3">
        <v>16.3333333333333</v>
      </c>
      <c r="AA43" s="2">
        <v>15</v>
      </c>
      <c r="AB43" s="2">
        <v>34</v>
      </c>
      <c r="AC43" s="2">
        <v>28</v>
      </c>
      <c r="AD43" s="3">
        <v>9.3333333333333304</v>
      </c>
      <c r="AE43" s="13">
        <v>20</v>
      </c>
      <c r="AF43" s="14">
        <v>6.6666666666666696</v>
      </c>
      <c r="AG43" s="13">
        <v>21</v>
      </c>
      <c r="AH43" s="14">
        <v>7</v>
      </c>
      <c r="AI43" s="3">
        <v>28.3333333333333</v>
      </c>
      <c r="AJ43" s="4">
        <v>0.30588235294117599</v>
      </c>
      <c r="AK43" s="10">
        <f t="shared" si="0"/>
        <v>0.34666666666666668</v>
      </c>
    </row>
    <row r="44" spans="1:37" ht="16" x14ac:dyDescent="0.2">
      <c r="A44" s="2" t="s">
        <v>69</v>
      </c>
      <c r="B44" s="2">
        <v>4</v>
      </c>
      <c r="C44" s="2">
        <v>53</v>
      </c>
      <c r="D44" s="3">
        <v>13.25</v>
      </c>
      <c r="E44" s="2">
        <v>0.46</v>
      </c>
      <c r="F44" s="2">
        <v>24.4</v>
      </c>
      <c r="G44" s="2">
        <v>0</v>
      </c>
      <c r="H44" s="2">
        <v>33</v>
      </c>
      <c r="I44" s="3">
        <v>8.25</v>
      </c>
      <c r="J44" s="2">
        <v>36</v>
      </c>
      <c r="K44" s="2">
        <v>66</v>
      </c>
      <c r="L44" s="9">
        <v>54.545454545454497</v>
      </c>
      <c r="M44" s="2">
        <v>7</v>
      </c>
      <c r="N44" s="2">
        <v>41</v>
      </c>
      <c r="O44" s="9">
        <v>17.0731707317073</v>
      </c>
      <c r="P44" s="2">
        <v>3</v>
      </c>
      <c r="Q44" s="2">
        <v>7</v>
      </c>
      <c r="R44" s="9">
        <v>42.857142857142897</v>
      </c>
      <c r="S44" s="2">
        <v>0</v>
      </c>
      <c r="T44" s="2">
        <v>1</v>
      </c>
      <c r="U44" s="2">
        <v>7</v>
      </c>
      <c r="V44" s="2">
        <v>5</v>
      </c>
      <c r="W44" s="2">
        <v>1</v>
      </c>
      <c r="X44" s="2">
        <v>19</v>
      </c>
      <c r="Y44" s="2">
        <v>66</v>
      </c>
      <c r="Z44" s="3">
        <v>16.5</v>
      </c>
      <c r="AA44" s="2">
        <v>10</v>
      </c>
      <c r="AB44" s="2">
        <v>56</v>
      </c>
      <c r="AC44" s="2">
        <v>20</v>
      </c>
      <c r="AD44" s="3">
        <v>5</v>
      </c>
      <c r="AE44" s="13">
        <v>26</v>
      </c>
      <c r="AF44" s="14">
        <v>6.5</v>
      </c>
      <c r="AG44" s="13">
        <v>20</v>
      </c>
      <c r="AH44" s="14">
        <v>5</v>
      </c>
      <c r="AI44" s="3">
        <v>28.5</v>
      </c>
      <c r="AJ44" s="4">
        <v>0.359649122807018</v>
      </c>
      <c r="AK44" s="10">
        <f t="shared" si="0"/>
        <v>0.38317757009345793</v>
      </c>
    </row>
    <row r="45" spans="1:37" ht="16" x14ac:dyDescent="0.2">
      <c r="A45" s="2" t="s">
        <v>70</v>
      </c>
      <c r="B45" s="2">
        <v>3</v>
      </c>
      <c r="C45" s="2">
        <v>37</v>
      </c>
      <c r="D45" s="3">
        <v>12.3333333333333</v>
      </c>
      <c r="E45" s="2">
        <v>0.36</v>
      </c>
      <c r="F45" s="2">
        <v>13.3</v>
      </c>
      <c r="G45" s="2">
        <v>0</v>
      </c>
      <c r="H45" s="2">
        <v>25</v>
      </c>
      <c r="I45" s="3">
        <v>8.3333333333333304</v>
      </c>
      <c r="J45" s="2">
        <v>23</v>
      </c>
      <c r="K45" s="2">
        <v>56</v>
      </c>
      <c r="L45" s="9">
        <v>41.071428571428598</v>
      </c>
      <c r="M45" s="2">
        <v>4</v>
      </c>
      <c r="N45" s="2">
        <v>32</v>
      </c>
      <c r="O45" s="9">
        <v>12.5</v>
      </c>
      <c r="P45" s="2">
        <v>6</v>
      </c>
      <c r="Q45" s="2">
        <v>16</v>
      </c>
      <c r="R45" s="9">
        <v>37.5</v>
      </c>
      <c r="S45" s="2">
        <v>4</v>
      </c>
      <c r="T45" s="2">
        <v>0</v>
      </c>
      <c r="U45" s="2">
        <v>10</v>
      </c>
      <c r="V45" s="2">
        <v>8</v>
      </c>
      <c r="W45" s="2">
        <v>0</v>
      </c>
      <c r="X45" s="2">
        <v>7</v>
      </c>
      <c r="Y45" s="2">
        <v>55</v>
      </c>
      <c r="Z45" s="3">
        <v>18.3333333333333</v>
      </c>
      <c r="AA45" s="2">
        <v>18</v>
      </c>
      <c r="AB45" s="2">
        <v>37</v>
      </c>
      <c r="AC45" s="2">
        <v>18</v>
      </c>
      <c r="AD45" s="3">
        <v>6</v>
      </c>
      <c r="AE45" s="13">
        <v>18</v>
      </c>
      <c r="AF45" s="14">
        <v>6</v>
      </c>
      <c r="AG45" s="13">
        <v>20</v>
      </c>
      <c r="AH45" s="14">
        <v>6.6666666666666696</v>
      </c>
      <c r="AI45" s="3">
        <v>34.6666666666667</v>
      </c>
      <c r="AJ45" s="4">
        <v>0.30769230769230799</v>
      </c>
      <c r="AK45" s="10">
        <f t="shared" si="0"/>
        <v>0.36363636363636365</v>
      </c>
    </row>
    <row r="46" spans="1:37" ht="16" x14ac:dyDescent="0.2">
      <c r="A46" s="2" t="s">
        <v>71</v>
      </c>
      <c r="B46" s="2">
        <v>3</v>
      </c>
      <c r="C46" s="2">
        <v>48</v>
      </c>
      <c r="D46" s="3">
        <v>16</v>
      </c>
      <c r="E46" s="2">
        <v>0.44</v>
      </c>
      <c r="F46" s="2">
        <v>21.1</v>
      </c>
      <c r="G46" s="2">
        <v>0</v>
      </c>
      <c r="H46" s="2">
        <v>20</v>
      </c>
      <c r="I46" s="3">
        <v>6.6666666666666696</v>
      </c>
      <c r="J46" s="2">
        <v>29</v>
      </c>
      <c r="K46" s="2">
        <v>60</v>
      </c>
      <c r="L46" s="9">
        <v>48.3333333333333</v>
      </c>
      <c r="M46" s="2">
        <v>4</v>
      </c>
      <c r="N46" s="2">
        <v>28</v>
      </c>
      <c r="O46" s="9">
        <v>14.285714285714301</v>
      </c>
      <c r="P46" s="2">
        <v>11</v>
      </c>
      <c r="Q46" s="2">
        <v>20</v>
      </c>
      <c r="R46" s="9">
        <v>55</v>
      </c>
      <c r="S46" s="2">
        <v>6</v>
      </c>
      <c r="T46" s="2">
        <v>0</v>
      </c>
      <c r="U46" s="2">
        <v>6</v>
      </c>
      <c r="V46" s="2">
        <v>4</v>
      </c>
      <c r="W46" s="2">
        <v>0</v>
      </c>
      <c r="X46" s="2">
        <v>10</v>
      </c>
      <c r="Y46" s="2">
        <v>67</v>
      </c>
      <c r="Z46" s="3">
        <v>22.3333333333333</v>
      </c>
      <c r="AA46" s="2">
        <v>22</v>
      </c>
      <c r="AB46" s="2">
        <v>45</v>
      </c>
      <c r="AC46" s="2">
        <v>22</v>
      </c>
      <c r="AD46" s="3">
        <v>7.3333333333333304</v>
      </c>
      <c r="AE46" s="13">
        <v>23</v>
      </c>
      <c r="AF46" s="14">
        <v>7.6666666666666696</v>
      </c>
      <c r="AG46" s="13">
        <v>23</v>
      </c>
      <c r="AH46" s="14">
        <v>7.6666666666666696</v>
      </c>
      <c r="AI46" s="3">
        <v>36</v>
      </c>
      <c r="AJ46" s="4">
        <v>0.25925925925925902</v>
      </c>
      <c r="AK46" s="10">
        <f t="shared" si="0"/>
        <v>0.31818181818181818</v>
      </c>
    </row>
    <row r="47" spans="1:37" ht="16" x14ac:dyDescent="0.2">
      <c r="A47" s="2" t="s">
        <v>72</v>
      </c>
      <c r="B47" s="2">
        <v>2</v>
      </c>
      <c r="C47" s="2">
        <v>26</v>
      </c>
      <c r="D47" s="3">
        <v>13</v>
      </c>
      <c r="E47" s="2">
        <v>0.44</v>
      </c>
      <c r="F47" s="2">
        <v>11.4</v>
      </c>
      <c r="G47" s="2">
        <v>0</v>
      </c>
      <c r="H47" s="2">
        <v>10</v>
      </c>
      <c r="I47" s="3">
        <v>5</v>
      </c>
      <c r="J47" s="2">
        <v>11</v>
      </c>
      <c r="K47" s="2">
        <v>25</v>
      </c>
      <c r="L47" s="9">
        <v>44</v>
      </c>
      <c r="M47" s="2">
        <v>6</v>
      </c>
      <c r="N47" s="2">
        <v>28</v>
      </c>
      <c r="O47" s="9">
        <v>21.428571428571399</v>
      </c>
      <c r="P47" s="2">
        <v>3</v>
      </c>
      <c r="Q47" s="2">
        <v>6</v>
      </c>
      <c r="R47" s="9">
        <v>50</v>
      </c>
      <c r="S47" s="2">
        <v>2</v>
      </c>
      <c r="T47" s="2">
        <v>0</v>
      </c>
      <c r="U47" s="2">
        <v>4</v>
      </c>
      <c r="V47" s="2">
        <v>5</v>
      </c>
      <c r="W47" s="2">
        <v>0</v>
      </c>
      <c r="X47" s="2">
        <v>1</v>
      </c>
      <c r="Y47" s="2">
        <v>39</v>
      </c>
      <c r="Z47" s="3">
        <v>19.5</v>
      </c>
      <c r="AA47" s="2">
        <v>6</v>
      </c>
      <c r="AB47" s="2">
        <v>33</v>
      </c>
      <c r="AC47" s="2">
        <v>17</v>
      </c>
      <c r="AD47" s="3">
        <v>8.5</v>
      </c>
      <c r="AE47" s="13">
        <v>18</v>
      </c>
      <c r="AF47" s="14">
        <v>9</v>
      </c>
      <c r="AG47" s="13">
        <v>14</v>
      </c>
      <c r="AH47" s="14">
        <v>7</v>
      </c>
      <c r="AI47" s="3">
        <v>29.5</v>
      </c>
      <c r="AJ47" s="4">
        <v>0.47457627118644102</v>
      </c>
      <c r="AK47" s="10">
        <f t="shared" si="0"/>
        <v>0.52830188679245282</v>
      </c>
    </row>
    <row r="48" spans="1:37" ht="16" x14ac:dyDescent="0.2">
      <c r="A48" s="2" t="s">
        <v>73</v>
      </c>
      <c r="B48" s="2">
        <v>2</v>
      </c>
      <c r="C48" s="2">
        <v>30</v>
      </c>
      <c r="D48" s="3">
        <v>15</v>
      </c>
      <c r="E48" s="2">
        <v>0.45</v>
      </c>
      <c r="F48" s="2">
        <v>13.5</v>
      </c>
      <c r="G48" s="2">
        <v>0</v>
      </c>
      <c r="H48" s="2">
        <v>10</v>
      </c>
      <c r="I48" s="3">
        <v>5</v>
      </c>
      <c r="J48" s="2">
        <v>16</v>
      </c>
      <c r="K48" s="2">
        <v>37</v>
      </c>
      <c r="L48" s="9">
        <v>43.243243243243199</v>
      </c>
      <c r="M48" s="2">
        <v>6</v>
      </c>
      <c r="N48" s="2">
        <v>24</v>
      </c>
      <c r="O48" s="9">
        <v>25</v>
      </c>
      <c r="P48" s="2">
        <v>2</v>
      </c>
      <c r="Q48" s="2">
        <v>5</v>
      </c>
      <c r="R48" s="9">
        <v>40</v>
      </c>
      <c r="S48" s="2">
        <v>1</v>
      </c>
      <c r="T48" s="2">
        <v>0</v>
      </c>
      <c r="U48" s="2">
        <v>4</v>
      </c>
      <c r="V48" s="2">
        <v>4</v>
      </c>
      <c r="W48" s="2">
        <v>0</v>
      </c>
      <c r="X48" s="2">
        <v>2</v>
      </c>
      <c r="Y48" s="2">
        <v>41</v>
      </c>
      <c r="Z48" s="3">
        <v>20.5</v>
      </c>
      <c r="AA48" s="2">
        <v>12</v>
      </c>
      <c r="AB48" s="2">
        <v>29</v>
      </c>
      <c r="AC48" s="2">
        <v>11</v>
      </c>
      <c r="AD48" s="3">
        <v>5.5</v>
      </c>
      <c r="AE48" s="13">
        <v>17</v>
      </c>
      <c r="AF48" s="14">
        <v>8.5</v>
      </c>
      <c r="AG48" s="13">
        <v>14</v>
      </c>
      <c r="AH48" s="14">
        <v>7</v>
      </c>
      <c r="AI48" s="3">
        <v>33</v>
      </c>
      <c r="AJ48" s="4">
        <v>0.36363636363636398</v>
      </c>
      <c r="AK48" s="10">
        <f t="shared" si="0"/>
        <v>0.39344262295081966</v>
      </c>
    </row>
    <row r="49" spans="1:40" ht="16" x14ac:dyDescent="0.2">
      <c r="A49" s="2" t="s">
        <v>74</v>
      </c>
      <c r="B49" s="2">
        <v>2</v>
      </c>
      <c r="C49" s="2">
        <v>21</v>
      </c>
      <c r="D49" s="3">
        <v>10.5</v>
      </c>
      <c r="E49" s="4">
        <v>0.4</v>
      </c>
      <c r="F49" s="2">
        <v>8.4</v>
      </c>
      <c r="G49" s="2">
        <v>0</v>
      </c>
      <c r="H49" s="2">
        <v>4</v>
      </c>
      <c r="I49" s="3">
        <v>2</v>
      </c>
      <c r="J49" s="2">
        <v>9</v>
      </c>
      <c r="K49" s="2">
        <v>22</v>
      </c>
      <c r="L49" s="9">
        <v>40.909090909090899</v>
      </c>
      <c r="M49" s="2">
        <v>4</v>
      </c>
      <c r="N49" s="2">
        <v>25</v>
      </c>
      <c r="O49" s="9">
        <v>16</v>
      </c>
      <c r="P49" s="2">
        <v>4</v>
      </c>
      <c r="Q49" s="2">
        <v>5</v>
      </c>
      <c r="R49" s="9">
        <v>80</v>
      </c>
      <c r="S49" s="2">
        <v>2</v>
      </c>
      <c r="T49" s="2">
        <v>0</v>
      </c>
      <c r="U49" s="2">
        <v>1</v>
      </c>
      <c r="V49" s="2">
        <v>1</v>
      </c>
      <c r="W49" s="2">
        <v>0</v>
      </c>
      <c r="X49" s="2">
        <v>2</v>
      </c>
      <c r="Y49" s="2">
        <v>29</v>
      </c>
      <c r="Z49" s="3">
        <v>14.5</v>
      </c>
      <c r="AA49" s="2">
        <v>5</v>
      </c>
      <c r="AB49" s="2">
        <v>24</v>
      </c>
      <c r="AC49" s="2">
        <v>16</v>
      </c>
      <c r="AD49" s="3">
        <v>8</v>
      </c>
      <c r="AE49" s="13">
        <v>6</v>
      </c>
      <c r="AF49" s="14">
        <v>3</v>
      </c>
      <c r="AG49" s="13">
        <v>4</v>
      </c>
      <c r="AH49" s="14">
        <v>2</v>
      </c>
      <c r="AI49" s="3">
        <v>26</v>
      </c>
      <c r="AJ49" s="4">
        <v>0.480769230769231</v>
      </c>
      <c r="AK49" s="10">
        <f t="shared" si="0"/>
        <v>0.53191489361702127</v>
      </c>
    </row>
    <row r="50" spans="1:40" ht="16" x14ac:dyDescent="0.2">
      <c r="A50" s="2" t="s">
        <v>75</v>
      </c>
      <c r="B50" s="2">
        <v>2</v>
      </c>
      <c r="C50" s="2">
        <v>28</v>
      </c>
      <c r="D50" s="3">
        <v>14</v>
      </c>
      <c r="E50" s="2">
        <v>0.51</v>
      </c>
      <c r="F50" s="2">
        <v>14.3</v>
      </c>
      <c r="G50" s="2">
        <v>0</v>
      </c>
      <c r="H50" s="2">
        <v>13</v>
      </c>
      <c r="I50" s="3">
        <v>6.5</v>
      </c>
      <c r="J50" s="2">
        <v>15</v>
      </c>
      <c r="K50" s="2">
        <v>28</v>
      </c>
      <c r="L50" s="9">
        <v>53.571428571428598</v>
      </c>
      <c r="M50" s="2">
        <v>6</v>
      </c>
      <c r="N50" s="2">
        <v>26</v>
      </c>
      <c r="O50" s="9">
        <v>23.076923076923102</v>
      </c>
      <c r="P50" s="2">
        <v>1</v>
      </c>
      <c r="Q50" s="2">
        <v>1</v>
      </c>
      <c r="R50" s="9">
        <v>100</v>
      </c>
      <c r="S50" s="2">
        <v>0</v>
      </c>
      <c r="T50" s="2">
        <v>0</v>
      </c>
      <c r="U50" s="2">
        <v>5</v>
      </c>
      <c r="V50" s="2">
        <v>2</v>
      </c>
      <c r="W50" s="2">
        <v>0</v>
      </c>
      <c r="X50" s="2">
        <v>6</v>
      </c>
      <c r="Y50" s="2">
        <v>42</v>
      </c>
      <c r="Z50" s="3">
        <v>21</v>
      </c>
      <c r="AA50" s="2">
        <v>11</v>
      </c>
      <c r="AB50" s="2">
        <v>31</v>
      </c>
      <c r="AC50" s="2">
        <v>23</v>
      </c>
      <c r="AD50" s="3">
        <v>11.5</v>
      </c>
      <c r="AE50" s="13">
        <v>10</v>
      </c>
      <c r="AF50" s="14">
        <v>5</v>
      </c>
      <c r="AG50" s="13">
        <v>4</v>
      </c>
      <c r="AH50" s="14">
        <v>2</v>
      </c>
      <c r="AI50" s="3">
        <v>27.5</v>
      </c>
      <c r="AJ50" s="4">
        <v>0.472727272727273</v>
      </c>
      <c r="AK50" s="10">
        <f t="shared" si="0"/>
        <v>0.48148148148148145</v>
      </c>
    </row>
    <row r="51" spans="1:40" ht="16" x14ac:dyDescent="0.2">
      <c r="A51" s="2" t="s">
        <v>76</v>
      </c>
      <c r="B51" s="2">
        <v>2</v>
      </c>
      <c r="C51" s="2">
        <v>29</v>
      </c>
      <c r="D51" s="3">
        <v>14.5</v>
      </c>
      <c r="E51" s="2">
        <v>0.47</v>
      </c>
      <c r="F51" s="2">
        <v>13.6</v>
      </c>
      <c r="G51" s="2">
        <v>0</v>
      </c>
      <c r="H51" s="2">
        <v>5</v>
      </c>
      <c r="I51" s="3">
        <v>2.5</v>
      </c>
      <c r="J51" s="2">
        <v>7</v>
      </c>
      <c r="K51" s="2">
        <v>28</v>
      </c>
      <c r="L51" s="9">
        <v>25</v>
      </c>
      <c r="M51" s="2">
        <v>9</v>
      </c>
      <c r="N51" s="2">
        <v>28</v>
      </c>
      <c r="O51" s="9">
        <v>32.142857142857103</v>
      </c>
      <c r="P51" s="2">
        <v>4</v>
      </c>
      <c r="Q51" s="2">
        <v>6</v>
      </c>
      <c r="R51" s="9">
        <v>66.6666666666667</v>
      </c>
      <c r="S51" s="2">
        <v>2</v>
      </c>
      <c r="T51" s="2">
        <v>0</v>
      </c>
      <c r="U51" s="2">
        <v>2</v>
      </c>
      <c r="V51" s="2">
        <v>0</v>
      </c>
      <c r="W51" s="2">
        <v>0</v>
      </c>
      <c r="X51" s="2">
        <v>3</v>
      </c>
      <c r="Y51" s="2">
        <v>33</v>
      </c>
      <c r="Z51" s="3">
        <v>16.5</v>
      </c>
      <c r="AA51" s="2">
        <v>9</v>
      </c>
      <c r="AB51" s="2">
        <v>24</v>
      </c>
      <c r="AC51" s="2">
        <v>8</v>
      </c>
      <c r="AD51" s="3">
        <v>4</v>
      </c>
      <c r="AE51" s="13">
        <v>6</v>
      </c>
      <c r="AF51" s="14">
        <v>3</v>
      </c>
      <c r="AG51" s="13">
        <v>9</v>
      </c>
      <c r="AH51" s="14">
        <v>4.5</v>
      </c>
      <c r="AI51" s="3">
        <v>31</v>
      </c>
      <c r="AJ51" s="4">
        <v>0.45161290322580599</v>
      </c>
      <c r="AK51" s="10">
        <f t="shared" si="0"/>
        <v>0.5</v>
      </c>
    </row>
    <row r="52" spans="1:40" ht="16" x14ac:dyDescent="0.2">
      <c r="A52" s="2" t="s">
        <v>77</v>
      </c>
      <c r="B52" s="2">
        <v>2</v>
      </c>
      <c r="C52" s="2">
        <v>23</v>
      </c>
      <c r="D52" s="3">
        <v>11.5</v>
      </c>
      <c r="E52" s="2">
        <v>0.49</v>
      </c>
      <c r="F52" s="2">
        <v>11.3</v>
      </c>
      <c r="G52" s="2">
        <v>0</v>
      </c>
      <c r="H52" s="2">
        <v>16</v>
      </c>
      <c r="I52" s="3">
        <v>8</v>
      </c>
      <c r="J52" s="2">
        <v>19</v>
      </c>
      <c r="K52" s="2">
        <v>30</v>
      </c>
      <c r="L52" s="9">
        <v>63.3333333333333</v>
      </c>
      <c r="M52" s="2">
        <v>1</v>
      </c>
      <c r="N52" s="2">
        <v>10</v>
      </c>
      <c r="O52" s="9">
        <v>10</v>
      </c>
      <c r="P52" s="2">
        <v>2</v>
      </c>
      <c r="Q52" s="2">
        <v>7</v>
      </c>
      <c r="R52" s="9">
        <v>28.571428571428601</v>
      </c>
      <c r="S52" s="2">
        <v>2</v>
      </c>
      <c r="T52" s="2">
        <v>0</v>
      </c>
      <c r="U52" s="2">
        <v>3</v>
      </c>
      <c r="V52" s="2">
        <v>3</v>
      </c>
      <c r="W52" s="2">
        <v>0</v>
      </c>
      <c r="X52" s="2">
        <v>10</v>
      </c>
      <c r="Y52" s="2">
        <v>19</v>
      </c>
      <c r="Z52" s="3">
        <v>9.5</v>
      </c>
      <c r="AA52" s="2">
        <v>6</v>
      </c>
      <c r="AB52" s="2">
        <v>13</v>
      </c>
      <c r="AC52" s="2">
        <v>7</v>
      </c>
      <c r="AD52" s="3">
        <v>3.5</v>
      </c>
      <c r="AE52" s="13">
        <v>9</v>
      </c>
      <c r="AF52" s="14">
        <v>4.5</v>
      </c>
      <c r="AG52" s="13">
        <v>14</v>
      </c>
      <c r="AH52" s="14">
        <v>7</v>
      </c>
      <c r="AI52" s="3">
        <v>23.5</v>
      </c>
      <c r="AJ52" s="4">
        <v>0.21276595744680901</v>
      </c>
      <c r="AK52" s="10">
        <f t="shared" si="0"/>
        <v>0.25</v>
      </c>
    </row>
    <row r="53" spans="1:40" x14ac:dyDescent="0.2">
      <c r="A53" s="2"/>
      <c r="B53" s="2"/>
      <c r="C53" s="2"/>
      <c r="D53" s="3"/>
      <c r="E53" s="2"/>
      <c r="F53" s="2"/>
      <c r="G53" s="2"/>
      <c r="H53" s="2"/>
      <c r="I53" s="3"/>
      <c r="J53" s="2"/>
      <c r="K53" s="2"/>
      <c r="L53" s="4"/>
      <c r="M53" s="2"/>
      <c r="N53" s="2"/>
      <c r="O53" s="4"/>
      <c r="P53" s="2"/>
      <c r="Q53" s="2"/>
      <c r="R53" s="4"/>
      <c r="S53" s="2"/>
      <c r="T53" s="2"/>
      <c r="U53" s="2"/>
      <c r="V53" s="2"/>
      <c r="W53" s="2"/>
      <c r="X53" s="2"/>
      <c r="Y53" s="2"/>
      <c r="Z53" s="3"/>
      <c r="AA53" s="2"/>
      <c r="AB53" s="2"/>
      <c r="AC53" s="2"/>
      <c r="AD53" s="3"/>
      <c r="AE53" s="2"/>
      <c r="AF53" s="3"/>
      <c r="AG53" s="2"/>
      <c r="AH53" s="3"/>
      <c r="AI53" s="3"/>
      <c r="AJ53" s="4"/>
    </row>
    <row r="54" spans="1:40" ht="16" x14ac:dyDescent="0.2">
      <c r="A54" s="5" t="s">
        <v>78</v>
      </c>
      <c r="B54" s="5">
        <v>380</v>
      </c>
      <c r="C54" s="5">
        <v>6424</v>
      </c>
      <c r="D54" s="6">
        <f>C54/B54</f>
        <v>16.905263157894737</v>
      </c>
      <c r="E54" s="7">
        <f>C54/(K54+N54+Q54)</f>
        <v>0.53595861838811942</v>
      </c>
      <c r="F54" s="5"/>
      <c r="G54" s="5">
        <v>116</v>
      </c>
      <c r="H54" s="5">
        <v>2608</v>
      </c>
      <c r="I54" s="6">
        <f>H54/G54</f>
        <v>22.482758620689655</v>
      </c>
      <c r="J54" s="5">
        <v>3280</v>
      </c>
      <c r="K54" s="5">
        <v>5875</v>
      </c>
      <c r="L54" s="8">
        <f>(J54/K54)*100</f>
        <v>55.829787234042549</v>
      </c>
      <c r="M54" s="5">
        <v>1185</v>
      </c>
      <c r="N54" s="5">
        <v>4815</v>
      </c>
      <c r="O54" s="8">
        <f>(M54/N54)*100</f>
        <v>24.610591900311526</v>
      </c>
      <c r="P54" s="5">
        <v>774</v>
      </c>
      <c r="Q54" s="5">
        <v>1296</v>
      </c>
      <c r="R54" s="8">
        <f>(P54/Q54)*100</f>
        <v>59.722222222222221</v>
      </c>
      <c r="S54" s="5">
        <v>364</v>
      </c>
      <c r="T54" s="5">
        <v>119</v>
      </c>
      <c r="U54" s="5">
        <v>425</v>
      </c>
      <c r="V54" s="5">
        <v>1123</v>
      </c>
      <c r="W54" s="5">
        <v>19</v>
      </c>
      <c r="X54" s="5">
        <v>922</v>
      </c>
      <c r="Y54" s="5">
        <v>6417</v>
      </c>
      <c r="Z54" s="6">
        <f>Y54/$B$54</f>
        <v>16.88684210526316</v>
      </c>
      <c r="AA54" s="5">
        <v>2221</v>
      </c>
      <c r="AB54" s="5">
        <v>4196</v>
      </c>
      <c r="AC54" s="5">
        <v>2119</v>
      </c>
      <c r="AD54" s="6">
        <f>AC54/$B$54</f>
        <v>5.5763157894736839</v>
      </c>
      <c r="AE54" s="5">
        <v>2424</v>
      </c>
      <c r="AF54" s="6">
        <f>AE54/$B$54</f>
        <v>6.3789473684210529</v>
      </c>
      <c r="AG54" s="5">
        <v>2424</v>
      </c>
      <c r="AH54" s="6">
        <f>AG54/$B$54</f>
        <v>6.3789473684210529</v>
      </c>
      <c r="AI54" s="6">
        <f>AN55/B54</f>
        <v>36.160526315789475</v>
      </c>
      <c r="AJ54" s="11">
        <f>N54/AN55</f>
        <v>0.35041117822574774</v>
      </c>
      <c r="AK54" s="7">
        <f>N54/(N54+K54)</f>
        <v>0.45042095416276895</v>
      </c>
    </row>
    <row r="55" spans="1:40" x14ac:dyDescent="0.2">
      <c r="AM55" t="s">
        <v>88</v>
      </c>
      <c r="AN55" s="8">
        <f>K54+N54+Q54-S54+AC54</f>
        <v>13741</v>
      </c>
    </row>
    <row r="56" spans="1:40" ht="18" customHeight="1" x14ac:dyDescent="0.2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80</v>
      </c>
      <c r="K56" s="1" t="s">
        <v>81</v>
      </c>
      <c r="L56" s="1" t="s">
        <v>82</v>
      </c>
      <c r="M56" s="1" t="s">
        <v>83</v>
      </c>
      <c r="N56" s="1" t="s">
        <v>84</v>
      </c>
      <c r="O56" s="1" t="s">
        <v>85</v>
      </c>
      <c r="P56" s="1" t="s">
        <v>86</v>
      </c>
      <c r="Q56" s="1" t="s">
        <v>9</v>
      </c>
      <c r="R56" s="1" t="s">
        <v>79</v>
      </c>
      <c r="S56" s="1" t="s">
        <v>10</v>
      </c>
      <c r="T56" s="1" t="s">
        <v>11</v>
      </c>
      <c r="U56" s="1" t="s">
        <v>12</v>
      </c>
      <c r="V56" s="1" t="s">
        <v>13</v>
      </c>
      <c r="W56" s="1" t="s">
        <v>14</v>
      </c>
      <c r="X56" s="1" t="s">
        <v>15</v>
      </c>
      <c r="Y56" s="1" t="s">
        <v>16</v>
      </c>
      <c r="Z56" s="1" t="s">
        <v>17</v>
      </c>
      <c r="AA56" s="1" t="s">
        <v>18</v>
      </c>
      <c r="AB56" s="1" t="s">
        <v>19</v>
      </c>
      <c r="AC56" s="1" t="s">
        <v>20</v>
      </c>
      <c r="AD56" s="1" t="s">
        <v>21</v>
      </c>
      <c r="AE56" s="1" t="s">
        <v>22</v>
      </c>
      <c r="AF56" s="1" t="s">
        <v>23</v>
      </c>
      <c r="AG56" s="1" t="s">
        <v>24</v>
      </c>
      <c r="AH56" s="1" t="s">
        <v>25</v>
      </c>
      <c r="AI56" s="1" t="s">
        <v>26</v>
      </c>
      <c r="AJ56" s="1" t="s">
        <v>87</v>
      </c>
      <c r="AK56" s="1" t="s">
        <v>89</v>
      </c>
      <c r="AM56" t="s">
        <v>90</v>
      </c>
      <c r="AN56" s="12">
        <f>AC54/AN55</f>
        <v>0.15421002838221382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Juha-Pekka Sipponen</cp:lastModifiedBy>
  <dcterms:created xsi:type="dcterms:W3CDTF">2019-02-08T12:44:23Z</dcterms:created>
  <dcterms:modified xsi:type="dcterms:W3CDTF">2019-02-13T14:20:44Z</dcterms:modified>
  <cp:category/>
</cp:coreProperties>
</file>